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ata" sheetId="1" r:id="rId1"/>
  </sheets>
  <definedNames>
    <definedName name="_xlnm.Print_Area" localSheetId="0">'data'!$A$2:$Y$88</definedName>
    <definedName name="_xlnm.Print_Titles" localSheetId="0">'data'!$4:$10</definedName>
  </definedNames>
  <calcPr fullCalcOnLoad="1"/>
</workbook>
</file>

<file path=xl/sharedStrings.xml><?xml version="1.0" encoding="utf-8"?>
<sst xmlns="http://schemas.openxmlformats.org/spreadsheetml/2006/main" count="133" uniqueCount="119">
  <si>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</si>
  <si>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</si>
  <si>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</si>
  <si>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</si>
  <si>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</si>
  <si>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</si>
  <si>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</si>
  <si>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</si>
  <si>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</si>
  <si>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</si>
  <si>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</si>
  <si>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</si>
  <si>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</si>
  <si>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</si>
  <si>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</si>
  <si>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</si>
  <si>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</si>
  <si>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</si>
  <si>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</si>
  <si>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>Съдебен администратор: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</si>
  <si>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</si>
  <si>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</si>
  <si>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</si>
  <si>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</si>
  <si>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</si>
  <si>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</si>
  <si>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</si>
  <si>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</si>
  <si>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</si>
  <si>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</si>
  <si>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</si>
  <si>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</si>
  <si>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</si>
  <si>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</si>
  <si>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</si>
  <si>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</si>
  <si>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</si>
  <si>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</si>
  <si>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</si>
  <si>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</si>
  <si>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</si>
  <si>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</si>
  <si>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</si>
  <si>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</si>
  <si>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</si>
  <si>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</si>
  <si>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</si>
  <si>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</si>
  <si>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</si>
  <si>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</si>
  <si>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</si>
  <si>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</si>
  <si>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</si>
  <si>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</si>
  <si>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</si>
  <si>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</si>
  <si>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</si>
  <si>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</si>
  <si>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</si>
  <si>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</si>
  <si>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</si>
  <si>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</si>
  <si>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</si>
  <si>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</si>
  <si>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</si>
  <si>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</si>
  <si>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</si>
  <si>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</si>
  <si>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</si>
  <si>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</si>
  <si>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</si>
  <si>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</si>
  <si>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</si>
  <si>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</si>
  <si>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</si>
  <si>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</si>
  <si>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</si>
  <si>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</si>
  <si>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</si>
  <si>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</si>
  <si>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</si>
  <si>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</si>
  <si>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</si>
  <si>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</si>
  <si>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</si>
  <si>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</si>
  <si>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</si>
  <si>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</si>
  <si>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</si>
  <si>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</si>
  <si>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</si>
  <si>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</si>
  <si>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</si>
  <si>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</si>
  <si>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</si>
  <si>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</si>
  <si>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</si>
  <si>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</si>
  <si>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</si>
  <si>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</si>
  <si>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</si>
  <si>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</si>
  <si>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</si>
  <si>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</si>
  <si>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</si>
  <si>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t>11а</t>
  </si>
  <si>
    <t>11б</t>
  </si>
  <si>
    <t>11в</t>
  </si>
  <si>
    <t>12а</t>
  </si>
  <si>
    <t>12б</t>
  </si>
  <si>
    <t>12в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</si>
  <si>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</si>
  <si>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РУСЕ</t>
  </si>
  <si>
    <t>месеца  на  2009  г.</t>
  </si>
  <si>
    <t>Ивайло Иванов</t>
  </si>
  <si>
    <t>082 / 881 368</t>
  </si>
  <si>
    <t>as@admcourt-ruse.com</t>
  </si>
  <si>
    <t>Даниела Пенчева</t>
  </si>
  <si>
    <t>Елга Цонева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</si>
</sst>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36" xfId="0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6" fillId="3" borderId="37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2" fontId="4" fillId="0" borderId="3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0" fillId="2" borderId="42" xfId="0" applyFont="1" applyFill="1" applyBorder="1" applyAlignment="1" applyProtection="1">
      <alignment/>
      <protection locked="0"/>
    </xf>
    <xf numFmtId="0" fontId="0" fillId="2" borderId="41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48" xfId="0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2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3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3" borderId="37" xfId="0" applyFont="1" applyFill="1" applyBorder="1" applyAlignment="1">
      <alignment horizontal="center" vertical="center" textRotation="90" wrapText="1"/>
    </xf>
    <xf numFmtId="0" fontId="0" fillId="3" borderId="27" xfId="0" applyFont="1" applyFill="1" applyBorder="1" applyAlignment="1">
      <alignment horizontal="center" vertical="center" textRotation="90" wrapText="1"/>
    </xf>
    <xf numFmtId="0" fontId="0" fillId="3" borderId="48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0" fillId="0" borderId="45" xfId="0" applyBorder="1" applyAlignment="1">
      <alignment horizontal="center" textRotation="90" wrapText="1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textRotation="90" wrapText="1"/>
    </xf>
    <xf numFmtId="0" fontId="4" fillId="3" borderId="57" xfId="0" applyFont="1" applyFill="1" applyBorder="1" applyAlignment="1">
      <alignment horizontal="center" vertical="center" textRotation="90" wrapText="1"/>
    </xf>
    <xf numFmtId="0" fontId="4" fillId="3" borderId="45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textRotation="90" wrapText="1"/>
    </xf>
    <xf numFmtId="0" fontId="8" fillId="0" borderId="60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textRotation="90" wrapText="1"/>
    </xf>
    <xf numFmtId="0" fontId="8" fillId="0" borderId="61" xfId="0" applyFont="1" applyFill="1" applyBorder="1" applyAlignment="1">
      <alignment horizontal="center" textRotation="90" wrapText="1"/>
    </xf>
    <xf numFmtId="0" fontId="8" fillId="0" borderId="59" xfId="0" applyFont="1" applyFill="1" applyBorder="1" applyAlignment="1">
      <alignment horizontal="center" textRotation="90" wrapText="1"/>
    </xf>
    <xf numFmtId="0" fontId="8" fillId="3" borderId="37" xfId="0" applyFont="1" applyFill="1" applyBorder="1" applyAlignment="1">
      <alignment horizontal="center" vertical="center" textRotation="90" wrapText="1"/>
    </xf>
    <xf numFmtId="0" fontId="8" fillId="3" borderId="27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0" fillId="0" borderId="21" xfId="0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3" borderId="7" xfId="0" applyFont="1" applyFill="1" applyBorder="1" applyAlignment="1">
      <alignment horizontal="center" vertical="center" textRotation="90" wrapText="1"/>
    </xf>
    <xf numFmtId="0" fontId="0" fillId="3" borderId="8" xfId="0" applyFont="1" applyFill="1" applyBorder="1" applyAlignment="1">
      <alignment horizontal="center" vertical="center" textRotation="90" wrapText="1"/>
    </xf>
    <xf numFmtId="0" fontId="0" fillId="3" borderId="26" xfId="0" applyFont="1" applyFill="1" applyBorder="1" applyAlignment="1">
      <alignment horizontal="center" vertical="center" textRotation="90" wrapText="1"/>
    </xf>
    <xf numFmtId="0" fontId="0" fillId="0" borderId="50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textRotation="90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61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6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54" xfId="0" applyBorder="1" applyAlignment="1">
      <alignment horizontal="center"/>
    </xf>
    <xf numFmtId="0" fontId="0" fillId="3" borderId="49" xfId="0" applyFont="1" applyFill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140625" defaultRowHeight="12.75"/>
  <cols>
    <col min="1" max="1" width="17.7109375" style="0" customWidth="1"/>
    <col min="2" max="2" width="2.00390625" style="144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276" t="s">
        <v>104</v>
      </c>
      <c r="W1" s="276"/>
      <c r="X1" s="276"/>
      <c r="Y1" s="276"/>
    </row>
    <row r="2" spans="1:24" ht="18.75" customHeight="1">
      <c r="A2" s="256" t="s">
        <v>32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18" t="s">
        <v>112</v>
      </c>
      <c r="M2" s="1" t="s">
        <v>29</v>
      </c>
      <c r="N2" s="19">
        <v>12</v>
      </c>
      <c r="O2" s="20"/>
      <c r="P2" s="242" t="s">
        <v>113</v>
      </c>
      <c r="Q2" s="242"/>
      <c r="R2" s="242"/>
      <c r="S2" s="242"/>
      <c r="T2" s="242"/>
      <c r="U2" s="9"/>
      <c r="V2" s="5"/>
      <c r="W2" s="5"/>
      <c r="X2" s="5"/>
    </row>
    <row r="3" spans="1:22" ht="12.75" customHeight="1" thickBot="1">
      <c r="A3" s="7"/>
      <c r="B3" s="140"/>
      <c r="C3" s="7"/>
      <c r="D3" s="243"/>
      <c r="E3" s="243"/>
      <c r="F3" s="243"/>
      <c r="G3" s="243"/>
      <c r="H3" s="243"/>
      <c r="I3" s="243"/>
      <c r="J3" s="243"/>
      <c r="K3" s="243"/>
      <c r="L3" s="243"/>
      <c r="M3" s="7"/>
      <c r="N3" s="7"/>
      <c r="O3" s="7"/>
      <c r="P3" s="7"/>
      <c r="Q3" s="7"/>
      <c r="R3" s="1"/>
      <c r="S3" s="1"/>
      <c r="T3" s="1"/>
      <c r="U3" s="1"/>
      <c r="V3" s="1"/>
    </row>
    <row r="4" spans="1:25" ht="12.75" customHeight="1" thickBot="1">
      <c r="A4" s="264" t="s">
        <v>94</v>
      </c>
      <c r="B4" s="265"/>
      <c r="C4" s="183" t="s">
        <v>98</v>
      </c>
      <c r="D4" s="183" t="s">
        <v>33</v>
      </c>
      <c r="E4" s="257" t="s">
        <v>34</v>
      </c>
      <c r="F4" s="271" t="s">
        <v>95</v>
      </c>
      <c r="G4" s="259" t="s">
        <v>25</v>
      </c>
      <c r="H4" s="244" t="s">
        <v>0</v>
      </c>
      <c r="I4" s="245"/>
      <c r="J4" s="245"/>
      <c r="K4" s="245"/>
      <c r="L4" s="245"/>
      <c r="M4" s="245"/>
      <c r="N4" s="235" t="s">
        <v>35</v>
      </c>
      <c r="O4" s="247" t="s">
        <v>36</v>
      </c>
      <c r="P4" s="248"/>
      <c r="Q4" s="248"/>
      <c r="R4" s="235" t="s">
        <v>37</v>
      </c>
      <c r="S4" s="247" t="s">
        <v>38</v>
      </c>
      <c r="T4" s="250"/>
      <c r="U4" s="251"/>
      <c r="V4" s="214" t="s">
        <v>39</v>
      </c>
      <c r="W4" s="216" t="s">
        <v>40</v>
      </c>
      <c r="X4" s="217"/>
      <c r="Y4" s="218"/>
    </row>
    <row r="5" spans="1:25" ht="12.75" customHeight="1" thickBot="1">
      <c r="A5" s="266"/>
      <c r="B5" s="267"/>
      <c r="C5" s="184"/>
      <c r="D5" s="270"/>
      <c r="E5" s="258"/>
      <c r="F5" s="272"/>
      <c r="G5" s="260"/>
      <c r="H5" s="188" t="s">
        <v>41</v>
      </c>
      <c r="I5" s="188"/>
      <c r="J5" s="188"/>
      <c r="K5" s="189"/>
      <c r="L5" s="190" t="s">
        <v>42</v>
      </c>
      <c r="M5" s="190"/>
      <c r="N5" s="246"/>
      <c r="O5" s="249"/>
      <c r="P5" s="249"/>
      <c r="Q5" s="249"/>
      <c r="R5" s="236"/>
      <c r="S5" s="252"/>
      <c r="T5" s="252"/>
      <c r="U5" s="253"/>
      <c r="V5" s="215"/>
      <c r="W5" s="219"/>
      <c r="X5" s="220"/>
      <c r="Y5" s="221"/>
    </row>
    <row r="6" spans="1:25" ht="12.75" customHeight="1" thickBot="1">
      <c r="A6" s="266"/>
      <c r="B6" s="267"/>
      <c r="C6" s="184"/>
      <c r="D6" s="270"/>
      <c r="E6" s="258"/>
      <c r="F6" s="272"/>
      <c r="G6" s="260"/>
      <c r="H6" s="191" t="s">
        <v>43</v>
      </c>
      <c r="I6" s="199" t="s">
        <v>44</v>
      </c>
      <c r="J6" s="200"/>
      <c r="K6" s="201"/>
      <c r="L6" s="191" t="s">
        <v>45</v>
      </c>
      <c r="M6" s="17" t="s">
        <v>24</v>
      </c>
      <c r="N6" s="246"/>
      <c r="O6" s="197" t="s">
        <v>46</v>
      </c>
      <c r="P6" s="186" t="s">
        <v>47</v>
      </c>
      <c r="Q6" s="193" t="s">
        <v>48</v>
      </c>
      <c r="R6" s="236"/>
      <c r="S6" s="254"/>
      <c r="T6" s="254"/>
      <c r="U6" s="255"/>
      <c r="V6" s="215"/>
      <c r="W6" s="209" t="s">
        <v>23</v>
      </c>
      <c r="X6" s="210" t="s">
        <v>49</v>
      </c>
      <c r="Y6" s="212" t="s">
        <v>50</v>
      </c>
    </row>
    <row r="7" spans="1:25" ht="12.75" customHeight="1">
      <c r="A7" s="266"/>
      <c r="B7" s="267"/>
      <c r="C7" s="184"/>
      <c r="D7" s="270"/>
      <c r="E7" s="258"/>
      <c r="F7" s="272"/>
      <c r="G7" s="260"/>
      <c r="H7" s="192"/>
      <c r="I7" s="186" t="s">
        <v>51</v>
      </c>
      <c r="J7" s="186" t="s">
        <v>52</v>
      </c>
      <c r="K7" s="202" t="s">
        <v>53</v>
      </c>
      <c r="L7" s="192"/>
      <c r="M7" s="196" t="s">
        <v>54</v>
      </c>
      <c r="N7" s="246"/>
      <c r="O7" s="198"/>
      <c r="P7" s="187"/>
      <c r="Q7" s="194"/>
      <c r="R7" s="236"/>
      <c r="S7" s="262" t="s">
        <v>46</v>
      </c>
      <c r="T7" s="263" t="s">
        <v>47</v>
      </c>
      <c r="U7" s="284" t="s">
        <v>48</v>
      </c>
      <c r="V7" s="215"/>
      <c r="W7" s="209"/>
      <c r="X7" s="211"/>
      <c r="Y7" s="213"/>
    </row>
    <row r="8" spans="1:25" ht="12.75" customHeight="1">
      <c r="A8" s="266"/>
      <c r="B8" s="267"/>
      <c r="C8" s="184"/>
      <c r="D8" s="270"/>
      <c r="E8" s="258"/>
      <c r="F8" s="272"/>
      <c r="G8" s="260"/>
      <c r="H8" s="192"/>
      <c r="I8" s="195"/>
      <c r="J8" s="195"/>
      <c r="K8" s="202"/>
      <c r="L8" s="192"/>
      <c r="M8" s="196"/>
      <c r="N8" s="246"/>
      <c r="O8" s="198"/>
      <c r="P8" s="187"/>
      <c r="Q8" s="194"/>
      <c r="R8" s="236"/>
      <c r="S8" s="198"/>
      <c r="T8" s="263"/>
      <c r="U8" s="285"/>
      <c r="V8" s="215"/>
      <c r="W8" s="209"/>
      <c r="X8" s="211"/>
      <c r="Y8" s="213"/>
    </row>
    <row r="9" spans="1:25" ht="26.25" customHeight="1" thickBot="1">
      <c r="A9" s="268"/>
      <c r="B9" s="269"/>
      <c r="C9" s="185"/>
      <c r="D9" s="270"/>
      <c r="E9" s="258"/>
      <c r="F9" s="272"/>
      <c r="G9" s="261"/>
      <c r="H9" s="192"/>
      <c r="I9" s="195"/>
      <c r="J9" s="195"/>
      <c r="K9" s="202"/>
      <c r="L9" s="192"/>
      <c r="M9" s="196"/>
      <c r="N9" s="246"/>
      <c r="O9" s="198"/>
      <c r="P9" s="187"/>
      <c r="Q9" s="194"/>
      <c r="R9" s="236"/>
      <c r="S9" s="198"/>
      <c r="T9" s="263"/>
      <c r="U9" s="285"/>
      <c r="V9" s="215"/>
      <c r="W9" s="209"/>
      <c r="X9" s="211"/>
      <c r="Y9" s="213"/>
    </row>
    <row r="10" spans="1:25" ht="12.75" customHeight="1" thickBot="1">
      <c r="A10" s="6" t="s">
        <v>96</v>
      </c>
      <c r="B10" s="16"/>
      <c r="C10" s="16" t="s">
        <v>97</v>
      </c>
      <c r="D10" s="6">
        <v>1</v>
      </c>
      <c r="E10" s="57">
        <v>2</v>
      </c>
      <c r="F10" s="57" t="s">
        <v>93</v>
      </c>
      <c r="G10" s="57">
        <v>3</v>
      </c>
      <c r="H10" s="57">
        <v>4</v>
      </c>
      <c r="I10" s="57" t="s">
        <v>55</v>
      </c>
      <c r="J10" s="57" t="s">
        <v>56</v>
      </c>
      <c r="K10" s="57" t="s">
        <v>57</v>
      </c>
      <c r="L10" s="57">
        <v>5</v>
      </c>
      <c r="M10" s="57" t="s">
        <v>26</v>
      </c>
      <c r="N10" s="57">
        <v>6</v>
      </c>
      <c r="O10" s="57" t="s">
        <v>27</v>
      </c>
      <c r="P10" s="57" t="s">
        <v>28</v>
      </c>
      <c r="Q10" s="57" t="s">
        <v>58</v>
      </c>
      <c r="R10" s="57">
        <v>7</v>
      </c>
      <c r="S10" s="57" t="s">
        <v>59</v>
      </c>
      <c r="T10" s="57" t="s">
        <v>60</v>
      </c>
      <c r="U10" s="57" t="s">
        <v>61</v>
      </c>
      <c r="V10" s="98">
        <v>9</v>
      </c>
      <c r="W10" s="98" t="s">
        <v>62</v>
      </c>
      <c r="X10" s="98" t="s">
        <v>63</v>
      </c>
      <c r="Y10" s="99" t="s">
        <v>64</v>
      </c>
    </row>
    <row r="11" spans="1:25" ht="12.75" customHeight="1">
      <c r="A11" s="273" t="s">
        <v>65</v>
      </c>
      <c r="B11" s="203" t="s">
        <v>1</v>
      </c>
      <c r="C11" s="145">
        <v>2007</v>
      </c>
      <c r="D11" s="15">
        <f>D14+D17+D20+D23+D26+D29+D32+D35+D38+D41+D44+D47+D50+D53</f>
        <v>0</v>
      </c>
      <c r="E11" s="15">
        <f>E14+E17+E20+E23+E26+E29+E32+E35+E38+E41+E44+E47+E50+E53</f>
        <v>0</v>
      </c>
      <c r="F11" s="15">
        <f>F14+F17+F20+F23+F26+F29+F32+F35+F38+F41+F44+F47+F50+F53</f>
        <v>0</v>
      </c>
      <c r="G11" s="74">
        <f aca="true" t="shared" si="0" ref="E11:Y13">G14+G17+G20+G23+G26+G29+G32+G35+G38+G41+G44+G47+G50+G53</f>
        <v>0</v>
      </c>
      <c r="H11" s="14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4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4">
        <f t="shared" si="0"/>
        <v>0</v>
      </c>
      <c r="S11" s="15">
        <f t="shared" si="0"/>
        <v>0</v>
      </c>
      <c r="T11" s="15">
        <f t="shared" si="0"/>
        <v>0</v>
      </c>
      <c r="U11" s="147">
        <f t="shared" si="0"/>
        <v>0</v>
      </c>
      <c r="V11" s="13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0"/>
        <v>0</v>
      </c>
    </row>
    <row r="12" spans="1:25" ht="12.75" customHeight="1">
      <c r="A12" s="274"/>
      <c r="B12" s="204"/>
      <c r="C12" s="58">
        <v>2008</v>
      </c>
      <c r="D12" s="15">
        <f>D15+D18+D21+D24+D27+D30+D33+D36+D39+D42+D45+D48+D51+D54</f>
        <v>0</v>
      </c>
      <c r="E12" s="10">
        <f t="shared" si="0"/>
        <v>0</v>
      </c>
      <c r="F12" s="2">
        <f t="shared" si="0"/>
        <v>0</v>
      </c>
      <c r="G12" s="74">
        <f t="shared" si="0"/>
        <v>0</v>
      </c>
      <c r="H12" s="14">
        <f t="shared" si="0"/>
        <v>0</v>
      </c>
      <c r="I12" s="15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2">
        <f t="shared" si="0"/>
        <v>0</v>
      </c>
      <c r="N12" s="14">
        <f t="shared" si="0"/>
        <v>0</v>
      </c>
      <c r="O12" s="15">
        <f t="shared" si="0"/>
        <v>0</v>
      </c>
      <c r="P12" s="10">
        <f t="shared" si="0"/>
        <v>0</v>
      </c>
      <c r="Q12" s="2">
        <f t="shared" si="0"/>
        <v>0</v>
      </c>
      <c r="R12" s="14">
        <f t="shared" si="0"/>
        <v>0</v>
      </c>
      <c r="S12" s="15">
        <f t="shared" si="0"/>
        <v>0</v>
      </c>
      <c r="T12" s="10">
        <f t="shared" si="0"/>
        <v>0</v>
      </c>
      <c r="U12" s="2">
        <f t="shared" si="0"/>
        <v>0</v>
      </c>
      <c r="V12" s="14">
        <f t="shared" si="0"/>
        <v>0</v>
      </c>
      <c r="W12" s="15">
        <f t="shared" si="0"/>
        <v>0</v>
      </c>
      <c r="X12" s="10">
        <f t="shared" si="0"/>
        <v>0</v>
      </c>
      <c r="Y12" s="12">
        <f t="shared" si="0"/>
        <v>0</v>
      </c>
    </row>
    <row r="13" spans="1:25" ht="12.75" customHeight="1" thickBot="1">
      <c r="A13" s="275"/>
      <c r="B13" s="205"/>
      <c r="C13" s="146">
        <v>2009</v>
      </c>
      <c r="D13" s="72">
        <f>D16+D19+D22+D25+D28+D31+D34+D37+D40+D43+D46+D49+D52+D55</f>
        <v>109</v>
      </c>
      <c r="E13" s="69">
        <f t="shared" si="0"/>
        <v>531</v>
      </c>
      <c r="F13" s="71">
        <f t="shared" si="0"/>
        <v>7</v>
      </c>
      <c r="G13" s="79">
        <f t="shared" si="0"/>
        <v>640</v>
      </c>
      <c r="H13" s="73">
        <f t="shared" si="0"/>
        <v>388</v>
      </c>
      <c r="I13" s="72">
        <f t="shared" si="0"/>
        <v>160</v>
      </c>
      <c r="J13" s="69">
        <f t="shared" si="0"/>
        <v>24</v>
      </c>
      <c r="K13" s="69">
        <f t="shared" si="0"/>
        <v>204</v>
      </c>
      <c r="L13" s="69">
        <f t="shared" si="0"/>
        <v>201</v>
      </c>
      <c r="M13" s="71">
        <f t="shared" si="0"/>
        <v>2</v>
      </c>
      <c r="N13" s="73">
        <f t="shared" si="0"/>
        <v>589</v>
      </c>
      <c r="O13" s="72">
        <f t="shared" si="0"/>
        <v>276</v>
      </c>
      <c r="P13" s="69">
        <f t="shared" si="0"/>
        <v>204</v>
      </c>
      <c r="Q13" s="71">
        <f t="shared" si="0"/>
        <v>109</v>
      </c>
      <c r="R13" s="73">
        <f t="shared" si="0"/>
        <v>51</v>
      </c>
      <c r="S13" s="72">
        <f t="shared" si="0"/>
        <v>589</v>
      </c>
      <c r="T13" s="69">
        <f t="shared" si="0"/>
        <v>0</v>
      </c>
      <c r="U13" s="71">
        <f t="shared" si="0"/>
        <v>0</v>
      </c>
      <c r="V13" s="73">
        <f t="shared" si="0"/>
        <v>224</v>
      </c>
      <c r="W13" s="72">
        <f t="shared" si="0"/>
        <v>230</v>
      </c>
      <c r="X13" s="69">
        <f t="shared" si="0"/>
        <v>45</v>
      </c>
      <c r="Y13" s="70">
        <f t="shared" si="0"/>
        <v>7</v>
      </c>
    </row>
    <row r="14" spans="1:25" ht="12.75" customHeight="1">
      <c r="A14" s="203" t="s">
        <v>66</v>
      </c>
      <c r="B14" s="203" t="s">
        <v>2</v>
      </c>
      <c r="C14" s="145">
        <v>2007</v>
      </c>
      <c r="D14" s="105"/>
      <c r="E14" s="101"/>
      <c r="F14" s="101"/>
      <c r="G14" s="74">
        <f>D14+E14</f>
        <v>0</v>
      </c>
      <c r="H14" s="14">
        <f>SUM(I14+J14+K14)</f>
        <v>0</v>
      </c>
      <c r="I14" s="105"/>
      <c r="J14" s="100"/>
      <c r="K14" s="100"/>
      <c r="L14" s="100"/>
      <c r="M14" s="101"/>
      <c r="N14" s="14">
        <f>H14+L14</f>
        <v>0</v>
      </c>
      <c r="O14" s="105"/>
      <c r="P14" s="100"/>
      <c r="Q14" s="101"/>
      <c r="R14" s="75">
        <f>G14-N14</f>
        <v>0</v>
      </c>
      <c r="S14" s="105"/>
      <c r="T14" s="100"/>
      <c r="U14" s="101"/>
      <c r="V14" s="115"/>
      <c r="W14" s="116"/>
      <c r="X14" s="117"/>
      <c r="Y14" s="118"/>
    </row>
    <row r="15" spans="1:25" ht="12.75" customHeight="1">
      <c r="A15" s="222"/>
      <c r="B15" s="204"/>
      <c r="C15" s="58">
        <v>2008</v>
      </c>
      <c r="D15" s="105"/>
      <c r="E15" s="101"/>
      <c r="F15" s="104"/>
      <c r="G15" s="74">
        <f>D15+E15</f>
        <v>0</v>
      </c>
      <c r="H15" s="14">
        <f>SUM(I15+J15+K15)</f>
        <v>0</v>
      </c>
      <c r="I15" s="105"/>
      <c r="J15" s="100"/>
      <c r="K15" s="100"/>
      <c r="L15" s="100"/>
      <c r="M15" s="101"/>
      <c r="N15" s="14">
        <f>H15+L15</f>
        <v>0</v>
      </c>
      <c r="O15" s="106"/>
      <c r="P15" s="103"/>
      <c r="Q15" s="104"/>
      <c r="R15" s="75">
        <f>G15-N15</f>
        <v>0</v>
      </c>
      <c r="S15" s="106"/>
      <c r="T15" s="103"/>
      <c r="U15" s="104"/>
      <c r="V15" s="119"/>
      <c r="W15" s="120"/>
      <c r="X15" s="121"/>
      <c r="Y15" s="122"/>
    </row>
    <row r="16" spans="1:25" ht="12.75" customHeight="1" thickBot="1">
      <c r="A16" s="223"/>
      <c r="B16" s="205"/>
      <c r="C16" s="146">
        <v>2009</v>
      </c>
      <c r="D16" s="38">
        <v>0</v>
      </c>
      <c r="E16" s="36">
        <v>1</v>
      </c>
      <c r="F16" s="36"/>
      <c r="G16" s="80">
        <f>D16+E16</f>
        <v>1</v>
      </c>
      <c r="H16" s="81">
        <f>SUM(I16+J16+K16)</f>
        <v>1</v>
      </c>
      <c r="I16" s="38">
        <v>1</v>
      </c>
      <c r="J16" s="37"/>
      <c r="K16" s="37"/>
      <c r="L16" s="37"/>
      <c r="M16" s="36"/>
      <c r="N16" s="81">
        <f>H16+L16</f>
        <v>1</v>
      </c>
      <c r="O16" s="38"/>
      <c r="P16" s="37">
        <v>1</v>
      </c>
      <c r="Q16" s="36"/>
      <c r="R16" s="82">
        <f>G16-N16</f>
        <v>0</v>
      </c>
      <c r="S16" s="38">
        <v>1</v>
      </c>
      <c r="T16" s="37"/>
      <c r="U16" s="36"/>
      <c r="V16" s="62">
        <v>1</v>
      </c>
      <c r="W16" s="60">
        <v>0</v>
      </c>
      <c r="X16" s="40"/>
      <c r="Y16" s="41"/>
    </row>
    <row r="17" spans="1:25" ht="12.75" customHeight="1">
      <c r="A17" s="224" t="s">
        <v>67</v>
      </c>
      <c r="B17" s="206" t="s">
        <v>3</v>
      </c>
      <c r="C17" s="145">
        <v>2007</v>
      </c>
      <c r="D17" s="107"/>
      <c r="E17" s="108"/>
      <c r="F17" s="108"/>
      <c r="G17" s="78">
        <f aca="true" t="shared" si="1" ref="G17:G61">D17+E17</f>
        <v>0</v>
      </c>
      <c r="H17" s="13">
        <f aca="true" t="shared" si="2" ref="H17:H61">SUM(I17+J17+K17)</f>
        <v>0</v>
      </c>
      <c r="I17" s="113"/>
      <c r="J17" s="114"/>
      <c r="K17" s="114"/>
      <c r="L17" s="114"/>
      <c r="M17" s="108"/>
      <c r="N17" s="13">
        <f aca="true" t="shared" si="3" ref="N17:N61">H17+L17</f>
        <v>0</v>
      </c>
      <c r="O17" s="113"/>
      <c r="P17" s="114"/>
      <c r="Q17" s="108"/>
      <c r="R17" s="83">
        <f aca="true" t="shared" si="4" ref="R17:R61">G17-N17</f>
        <v>0</v>
      </c>
      <c r="S17" s="113"/>
      <c r="T17" s="114"/>
      <c r="U17" s="108"/>
      <c r="V17" s="123"/>
      <c r="W17" s="113"/>
      <c r="X17" s="114"/>
      <c r="Y17" s="124"/>
    </row>
    <row r="18" spans="1:25" ht="12.75" customHeight="1">
      <c r="A18" s="225"/>
      <c r="B18" s="207"/>
      <c r="C18" s="58">
        <v>2008</v>
      </c>
      <c r="D18" s="102"/>
      <c r="E18" s="104"/>
      <c r="F18" s="104"/>
      <c r="G18" s="74">
        <f t="shared" si="1"/>
        <v>0</v>
      </c>
      <c r="H18" s="14">
        <f t="shared" si="2"/>
        <v>0</v>
      </c>
      <c r="I18" s="106"/>
      <c r="J18" s="103"/>
      <c r="K18" s="103"/>
      <c r="L18" s="103"/>
      <c r="M18" s="104"/>
      <c r="N18" s="14">
        <f t="shared" si="3"/>
        <v>0</v>
      </c>
      <c r="O18" s="106"/>
      <c r="P18" s="103"/>
      <c r="Q18" s="104"/>
      <c r="R18" s="75">
        <f t="shared" si="4"/>
        <v>0</v>
      </c>
      <c r="S18" s="106"/>
      <c r="T18" s="103"/>
      <c r="U18" s="104"/>
      <c r="V18" s="119"/>
      <c r="W18" s="106"/>
      <c r="X18" s="103"/>
      <c r="Y18" s="125"/>
    </row>
    <row r="19" spans="1:25" ht="12.75" customHeight="1" thickBot="1">
      <c r="A19" s="226"/>
      <c r="B19" s="208"/>
      <c r="C19" s="146">
        <v>2009</v>
      </c>
      <c r="D19" s="84">
        <v>0</v>
      </c>
      <c r="E19" s="30"/>
      <c r="F19" s="30"/>
      <c r="G19" s="79">
        <f t="shared" si="1"/>
        <v>0</v>
      </c>
      <c r="H19" s="73">
        <f t="shared" si="2"/>
        <v>0</v>
      </c>
      <c r="I19" s="32"/>
      <c r="J19" s="31"/>
      <c r="K19" s="31"/>
      <c r="L19" s="31"/>
      <c r="M19" s="30"/>
      <c r="N19" s="73">
        <f t="shared" si="3"/>
        <v>0</v>
      </c>
      <c r="O19" s="32"/>
      <c r="P19" s="31"/>
      <c r="Q19" s="30"/>
      <c r="R19" s="76">
        <f t="shared" si="4"/>
        <v>0</v>
      </c>
      <c r="S19" s="32"/>
      <c r="T19" s="31"/>
      <c r="U19" s="30"/>
      <c r="V19" s="61"/>
      <c r="W19" s="32"/>
      <c r="X19" s="31"/>
      <c r="Y19" s="35"/>
    </row>
    <row r="20" spans="1:25" ht="12.75" customHeight="1">
      <c r="A20" s="227" t="s">
        <v>68</v>
      </c>
      <c r="B20" s="173" t="s">
        <v>4</v>
      </c>
      <c r="C20" s="145">
        <v>2007</v>
      </c>
      <c r="D20" s="105"/>
      <c r="E20" s="101"/>
      <c r="F20" s="101"/>
      <c r="G20" s="74">
        <f t="shared" si="1"/>
        <v>0</v>
      </c>
      <c r="H20" s="13">
        <f t="shared" si="2"/>
        <v>0</v>
      </c>
      <c r="I20" s="105"/>
      <c r="J20" s="100"/>
      <c r="K20" s="100"/>
      <c r="L20" s="100"/>
      <c r="M20" s="101"/>
      <c r="N20" s="13">
        <f t="shared" si="3"/>
        <v>0</v>
      </c>
      <c r="O20" s="105"/>
      <c r="P20" s="100"/>
      <c r="Q20" s="101"/>
      <c r="R20" s="83">
        <f t="shared" si="4"/>
        <v>0</v>
      </c>
      <c r="S20" s="105"/>
      <c r="T20" s="100"/>
      <c r="U20" s="101"/>
      <c r="V20" s="115"/>
      <c r="W20" s="105"/>
      <c r="X20" s="100"/>
      <c r="Y20" s="126"/>
    </row>
    <row r="21" spans="1:25" ht="12.75" customHeight="1">
      <c r="A21" s="228"/>
      <c r="B21" s="174"/>
      <c r="C21" s="58">
        <v>2008</v>
      </c>
      <c r="D21" s="106"/>
      <c r="E21" s="104"/>
      <c r="F21" s="104"/>
      <c r="G21" s="74">
        <f t="shared" si="1"/>
        <v>0</v>
      </c>
      <c r="H21" s="14">
        <f t="shared" si="2"/>
        <v>0</v>
      </c>
      <c r="I21" s="106"/>
      <c r="J21" s="103"/>
      <c r="K21" s="103"/>
      <c r="L21" s="103"/>
      <c r="M21" s="104"/>
      <c r="N21" s="14">
        <f t="shared" si="3"/>
        <v>0</v>
      </c>
      <c r="O21" s="106"/>
      <c r="P21" s="103"/>
      <c r="Q21" s="104"/>
      <c r="R21" s="75">
        <f t="shared" si="4"/>
        <v>0</v>
      </c>
      <c r="S21" s="106"/>
      <c r="T21" s="103"/>
      <c r="U21" s="104"/>
      <c r="V21" s="119"/>
      <c r="W21" s="106"/>
      <c r="X21" s="103"/>
      <c r="Y21" s="125"/>
    </row>
    <row r="22" spans="1:25" ht="12.75" customHeight="1" thickBot="1">
      <c r="A22" s="229"/>
      <c r="B22" s="175"/>
      <c r="C22" s="146">
        <v>2009</v>
      </c>
      <c r="D22" s="38">
        <v>18</v>
      </c>
      <c r="E22" s="36">
        <v>52</v>
      </c>
      <c r="F22" s="36">
        <v>1</v>
      </c>
      <c r="G22" s="80">
        <f t="shared" si="1"/>
        <v>70</v>
      </c>
      <c r="H22" s="81">
        <f t="shared" si="2"/>
        <v>43</v>
      </c>
      <c r="I22" s="38">
        <v>17</v>
      </c>
      <c r="J22" s="37">
        <v>3</v>
      </c>
      <c r="K22" s="37">
        <v>23</v>
      </c>
      <c r="L22" s="37">
        <v>22</v>
      </c>
      <c r="M22" s="36"/>
      <c r="N22" s="73">
        <f t="shared" si="3"/>
        <v>65</v>
      </c>
      <c r="O22" s="38">
        <v>21</v>
      </c>
      <c r="P22" s="37">
        <v>33</v>
      </c>
      <c r="Q22" s="36">
        <v>11</v>
      </c>
      <c r="R22" s="76">
        <f t="shared" si="4"/>
        <v>5</v>
      </c>
      <c r="S22" s="38">
        <v>65</v>
      </c>
      <c r="T22" s="37"/>
      <c r="U22" s="36"/>
      <c r="V22" s="62">
        <v>27</v>
      </c>
      <c r="W22" s="38">
        <v>37</v>
      </c>
      <c r="X22" s="37">
        <v>7</v>
      </c>
      <c r="Y22" s="39">
        <v>0</v>
      </c>
    </row>
    <row r="23" spans="1:25" ht="12.75" customHeight="1">
      <c r="A23" s="227" t="s">
        <v>69</v>
      </c>
      <c r="B23" s="173" t="s">
        <v>5</v>
      </c>
      <c r="C23" s="145">
        <v>2007</v>
      </c>
      <c r="D23" s="107"/>
      <c r="E23" s="108"/>
      <c r="F23" s="108"/>
      <c r="G23" s="149">
        <f t="shared" si="1"/>
        <v>0</v>
      </c>
      <c r="H23" s="13">
        <f t="shared" si="2"/>
        <v>0</v>
      </c>
      <c r="I23" s="113"/>
      <c r="J23" s="114"/>
      <c r="K23" s="114"/>
      <c r="L23" s="114"/>
      <c r="M23" s="108"/>
      <c r="N23" s="56">
        <f t="shared" si="3"/>
        <v>0</v>
      </c>
      <c r="O23" s="113"/>
      <c r="P23" s="114"/>
      <c r="Q23" s="108"/>
      <c r="R23" s="77">
        <f t="shared" si="4"/>
        <v>0</v>
      </c>
      <c r="S23" s="113"/>
      <c r="T23" s="114"/>
      <c r="U23" s="108"/>
      <c r="V23" s="123"/>
      <c r="W23" s="113"/>
      <c r="X23" s="114"/>
      <c r="Y23" s="124"/>
    </row>
    <row r="24" spans="1:25" ht="12.75" customHeight="1">
      <c r="A24" s="228"/>
      <c r="B24" s="174"/>
      <c r="C24" s="58">
        <v>2008</v>
      </c>
      <c r="D24" s="102"/>
      <c r="E24" s="104"/>
      <c r="F24" s="104"/>
      <c r="G24" s="80">
        <f t="shared" si="1"/>
        <v>0</v>
      </c>
      <c r="H24" s="14">
        <f t="shared" si="2"/>
        <v>0</v>
      </c>
      <c r="I24" s="106"/>
      <c r="J24" s="103"/>
      <c r="K24" s="103"/>
      <c r="L24" s="103"/>
      <c r="M24" s="104"/>
      <c r="N24" s="14">
        <f t="shared" si="3"/>
        <v>0</v>
      </c>
      <c r="O24" s="106"/>
      <c r="P24" s="103"/>
      <c r="Q24" s="104"/>
      <c r="R24" s="75">
        <f t="shared" si="4"/>
        <v>0</v>
      </c>
      <c r="S24" s="106"/>
      <c r="T24" s="103"/>
      <c r="U24" s="104"/>
      <c r="V24" s="119"/>
      <c r="W24" s="106"/>
      <c r="X24" s="103"/>
      <c r="Y24" s="125"/>
    </row>
    <row r="25" spans="1:25" ht="12.75" customHeight="1" thickBot="1">
      <c r="A25" s="229"/>
      <c r="B25" s="175"/>
      <c r="C25" s="146">
        <v>2009</v>
      </c>
      <c r="D25" s="84">
        <v>31</v>
      </c>
      <c r="E25" s="30">
        <v>47</v>
      </c>
      <c r="F25" s="30"/>
      <c r="G25" s="79">
        <f t="shared" si="1"/>
        <v>78</v>
      </c>
      <c r="H25" s="73">
        <f t="shared" si="2"/>
        <v>49</v>
      </c>
      <c r="I25" s="32">
        <v>19</v>
      </c>
      <c r="J25" s="31">
        <v>2</v>
      </c>
      <c r="K25" s="31">
        <v>28</v>
      </c>
      <c r="L25" s="31">
        <v>18</v>
      </c>
      <c r="M25" s="30">
        <v>1</v>
      </c>
      <c r="N25" s="73">
        <f t="shared" si="3"/>
        <v>67</v>
      </c>
      <c r="O25" s="32">
        <v>9</v>
      </c>
      <c r="P25" s="31">
        <v>28</v>
      </c>
      <c r="Q25" s="30">
        <v>30</v>
      </c>
      <c r="R25" s="76">
        <f t="shared" si="4"/>
        <v>11</v>
      </c>
      <c r="S25" s="32">
        <v>67</v>
      </c>
      <c r="T25" s="31"/>
      <c r="U25" s="30"/>
      <c r="V25" s="61">
        <v>29</v>
      </c>
      <c r="W25" s="32">
        <v>25</v>
      </c>
      <c r="X25" s="31">
        <v>6</v>
      </c>
      <c r="Y25" s="35">
        <v>2</v>
      </c>
    </row>
    <row r="26" spans="1:25" ht="12.75" customHeight="1">
      <c r="A26" s="227" t="s">
        <v>70</v>
      </c>
      <c r="B26" s="173" t="s">
        <v>6</v>
      </c>
      <c r="C26" s="145">
        <v>2007</v>
      </c>
      <c r="D26" s="109"/>
      <c r="E26" s="110"/>
      <c r="F26" s="110"/>
      <c r="G26" s="152">
        <f t="shared" si="1"/>
        <v>0</v>
      </c>
      <c r="H26" s="56">
        <f t="shared" si="2"/>
        <v>0</v>
      </c>
      <c r="I26" s="105"/>
      <c r="J26" s="100"/>
      <c r="K26" s="100"/>
      <c r="L26" s="100"/>
      <c r="M26" s="101"/>
      <c r="N26" s="14">
        <f t="shared" si="3"/>
        <v>0</v>
      </c>
      <c r="O26" s="105"/>
      <c r="P26" s="100"/>
      <c r="Q26" s="101"/>
      <c r="R26" s="75">
        <f t="shared" si="4"/>
        <v>0</v>
      </c>
      <c r="S26" s="105"/>
      <c r="T26" s="100"/>
      <c r="U26" s="101"/>
      <c r="V26" s="115"/>
      <c r="W26" s="105"/>
      <c r="X26" s="100"/>
      <c r="Y26" s="126"/>
    </row>
    <row r="27" spans="1:25" ht="12.75" customHeight="1">
      <c r="A27" s="228"/>
      <c r="B27" s="174"/>
      <c r="C27" s="58">
        <v>2008</v>
      </c>
      <c r="D27" s="111"/>
      <c r="E27" s="104"/>
      <c r="F27" s="104"/>
      <c r="G27" s="80">
        <f t="shared" si="1"/>
        <v>0</v>
      </c>
      <c r="H27" s="14">
        <f t="shared" si="2"/>
        <v>0</v>
      </c>
      <c r="I27" s="106"/>
      <c r="J27" s="103"/>
      <c r="K27" s="103"/>
      <c r="L27" s="103"/>
      <c r="M27" s="104"/>
      <c r="N27" s="14">
        <f t="shared" si="3"/>
        <v>0</v>
      </c>
      <c r="O27" s="106"/>
      <c r="P27" s="103"/>
      <c r="Q27" s="104"/>
      <c r="R27" s="75">
        <f t="shared" si="4"/>
        <v>0</v>
      </c>
      <c r="S27" s="106"/>
      <c r="T27" s="103"/>
      <c r="U27" s="104"/>
      <c r="V27" s="119"/>
      <c r="W27" s="106"/>
      <c r="X27" s="103"/>
      <c r="Y27" s="125"/>
    </row>
    <row r="28" spans="1:25" ht="12.75" customHeight="1" thickBot="1">
      <c r="A28" s="229"/>
      <c r="B28" s="175"/>
      <c r="C28" s="146">
        <v>2009</v>
      </c>
      <c r="D28" s="38">
        <v>0</v>
      </c>
      <c r="E28" s="36">
        <v>13</v>
      </c>
      <c r="F28" s="36"/>
      <c r="G28" s="80">
        <f t="shared" si="1"/>
        <v>13</v>
      </c>
      <c r="H28" s="81">
        <f t="shared" si="2"/>
        <v>6</v>
      </c>
      <c r="I28" s="38">
        <v>2</v>
      </c>
      <c r="J28" s="37">
        <v>1</v>
      </c>
      <c r="K28" s="37">
        <v>3</v>
      </c>
      <c r="L28" s="37">
        <v>7</v>
      </c>
      <c r="M28" s="36"/>
      <c r="N28" s="81">
        <f t="shared" si="3"/>
        <v>13</v>
      </c>
      <c r="O28" s="38">
        <v>4</v>
      </c>
      <c r="P28" s="37">
        <v>6</v>
      </c>
      <c r="Q28" s="36">
        <v>3</v>
      </c>
      <c r="R28" s="82">
        <f t="shared" si="4"/>
        <v>0</v>
      </c>
      <c r="S28" s="38">
        <v>13</v>
      </c>
      <c r="T28" s="37"/>
      <c r="U28" s="36"/>
      <c r="V28" s="62">
        <v>3</v>
      </c>
      <c r="W28" s="38">
        <v>4</v>
      </c>
      <c r="X28" s="37">
        <v>0</v>
      </c>
      <c r="Y28" s="39">
        <v>0</v>
      </c>
    </row>
    <row r="29" spans="1:25" ht="12.75" customHeight="1">
      <c r="A29" s="230" t="s">
        <v>71</v>
      </c>
      <c r="B29" s="173" t="s">
        <v>7</v>
      </c>
      <c r="C29" s="145">
        <v>2007</v>
      </c>
      <c r="D29" s="107"/>
      <c r="E29" s="108"/>
      <c r="F29" s="108"/>
      <c r="G29" s="149">
        <f t="shared" si="1"/>
        <v>0</v>
      </c>
      <c r="H29" s="13">
        <f t="shared" si="2"/>
        <v>0</v>
      </c>
      <c r="I29" s="113"/>
      <c r="J29" s="114"/>
      <c r="K29" s="114"/>
      <c r="L29" s="114"/>
      <c r="M29" s="108"/>
      <c r="N29" s="13">
        <f t="shared" si="3"/>
        <v>0</v>
      </c>
      <c r="O29" s="113"/>
      <c r="P29" s="114"/>
      <c r="Q29" s="108"/>
      <c r="R29" s="75">
        <f t="shared" si="4"/>
        <v>0</v>
      </c>
      <c r="S29" s="113"/>
      <c r="T29" s="114"/>
      <c r="U29" s="108"/>
      <c r="V29" s="123"/>
      <c r="W29" s="113"/>
      <c r="X29" s="114"/>
      <c r="Y29" s="124"/>
    </row>
    <row r="30" spans="1:25" ht="12.75" customHeight="1">
      <c r="A30" s="231"/>
      <c r="B30" s="174"/>
      <c r="C30" s="58">
        <v>2008</v>
      </c>
      <c r="D30" s="102"/>
      <c r="E30" s="104"/>
      <c r="F30" s="104"/>
      <c r="G30" s="80">
        <f t="shared" si="1"/>
        <v>0</v>
      </c>
      <c r="H30" s="14">
        <f t="shared" si="2"/>
        <v>0</v>
      </c>
      <c r="I30" s="106"/>
      <c r="J30" s="103"/>
      <c r="K30" s="103"/>
      <c r="L30" s="103"/>
      <c r="M30" s="104"/>
      <c r="N30" s="14">
        <f t="shared" si="3"/>
        <v>0</v>
      </c>
      <c r="O30" s="106"/>
      <c r="P30" s="103"/>
      <c r="Q30" s="104"/>
      <c r="R30" s="75">
        <f t="shared" si="4"/>
        <v>0</v>
      </c>
      <c r="S30" s="106"/>
      <c r="T30" s="103"/>
      <c r="U30" s="104"/>
      <c r="V30" s="119"/>
      <c r="W30" s="106"/>
      <c r="X30" s="103"/>
      <c r="Y30" s="125"/>
    </row>
    <row r="31" spans="1:25" ht="12.75" customHeight="1" thickBot="1">
      <c r="A31" s="232"/>
      <c r="B31" s="175"/>
      <c r="C31" s="146">
        <v>2009</v>
      </c>
      <c r="D31" s="84">
        <v>9</v>
      </c>
      <c r="E31" s="30">
        <v>42</v>
      </c>
      <c r="F31" s="30">
        <v>3</v>
      </c>
      <c r="G31" s="79">
        <f t="shared" si="1"/>
        <v>51</v>
      </c>
      <c r="H31" s="73">
        <f t="shared" si="2"/>
        <v>38</v>
      </c>
      <c r="I31" s="32">
        <v>17</v>
      </c>
      <c r="J31" s="31"/>
      <c r="K31" s="31">
        <v>21</v>
      </c>
      <c r="L31" s="31">
        <v>10</v>
      </c>
      <c r="M31" s="30"/>
      <c r="N31" s="73">
        <f t="shared" si="3"/>
        <v>48</v>
      </c>
      <c r="O31" s="32">
        <v>18</v>
      </c>
      <c r="P31" s="31">
        <v>23</v>
      </c>
      <c r="Q31" s="30">
        <v>7</v>
      </c>
      <c r="R31" s="76">
        <f t="shared" si="4"/>
        <v>3</v>
      </c>
      <c r="S31" s="32">
        <v>48</v>
      </c>
      <c r="T31" s="31"/>
      <c r="U31" s="30"/>
      <c r="V31" s="61">
        <v>25</v>
      </c>
      <c r="W31" s="32">
        <v>15</v>
      </c>
      <c r="X31" s="31">
        <v>10</v>
      </c>
      <c r="Y31" s="35">
        <v>1</v>
      </c>
    </row>
    <row r="32" spans="1:25" ht="12.75" customHeight="1">
      <c r="A32" s="230" t="s">
        <v>72</v>
      </c>
      <c r="B32" s="173" t="s">
        <v>8</v>
      </c>
      <c r="C32" s="145">
        <v>2007</v>
      </c>
      <c r="D32" s="105"/>
      <c r="E32" s="101"/>
      <c r="F32" s="101"/>
      <c r="G32" s="152">
        <f t="shared" si="1"/>
        <v>0</v>
      </c>
      <c r="H32" s="56">
        <f t="shared" si="2"/>
        <v>0</v>
      </c>
      <c r="I32" s="105"/>
      <c r="J32" s="100"/>
      <c r="K32" s="100"/>
      <c r="L32" s="100"/>
      <c r="M32" s="101"/>
      <c r="N32" s="13">
        <f t="shared" si="3"/>
        <v>0</v>
      </c>
      <c r="O32" s="105"/>
      <c r="P32" s="100"/>
      <c r="Q32" s="101"/>
      <c r="R32" s="75">
        <f t="shared" si="4"/>
        <v>0</v>
      </c>
      <c r="S32" s="105"/>
      <c r="T32" s="100"/>
      <c r="U32" s="101"/>
      <c r="V32" s="115"/>
      <c r="W32" s="105"/>
      <c r="X32" s="100"/>
      <c r="Y32" s="126"/>
    </row>
    <row r="33" spans="1:25" ht="12.75" customHeight="1">
      <c r="A33" s="231"/>
      <c r="B33" s="174"/>
      <c r="C33" s="58">
        <v>2008</v>
      </c>
      <c r="D33" s="106"/>
      <c r="E33" s="104"/>
      <c r="F33" s="104"/>
      <c r="G33" s="80">
        <f t="shared" si="1"/>
        <v>0</v>
      </c>
      <c r="H33" s="14">
        <f t="shared" si="2"/>
        <v>0</v>
      </c>
      <c r="I33" s="106"/>
      <c r="J33" s="103"/>
      <c r="K33" s="103"/>
      <c r="L33" s="103"/>
      <c r="M33" s="104"/>
      <c r="N33" s="14">
        <f t="shared" si="3"/>
        <v>0</v>
      </c>
      <c r="O33" s="106"/>
      <c r="P33" s="103"/>
      <c r="Q33" s="104"/>
      <c r="R33" s="75">
        <f t="shared" si="4"/>
        <v>0</v>
      </c>
      <c r="S33" s="106"/>
      <c r="T33" s="103"/>
      <c r="U33" s="104"/>
      <c r="V33" s="119"/>
      <c r="W33" s="106"/>
      <c r="X33" s="103"/>
      <c r="Y33" s="125"/>
    </row>
    <row r="34" spans="1:25" ht="12.75" customHeight="1" thickBot="1">
      <c r="A34" s="232"/>
      <c r="B34" s="175"/>
      <c r="C34" s="146">
        <v>2009</v>
      </c>
      <c r="D34" s="38">
        <v>10</v>
      </c>
      <c r="E34" s="36">
        <v>138</v>
      </c>
      <c r="F34" s="36"/>
      <c r="G34" s="80">
        <f t="shared" si="1"/>
        <v>148</v>
      </c>
      <c r="H34" s="81">
        <f t="shared" si="2"/>
        <v>82</v>
      </c>
      <c r="I34" s="38">
        <v>11</v>
      </c>
      <c r="J34" s="37">
        <v>1</v>
      </c>
      <c r="K34" s="37">
        <v>70</v>
      </c>
      <c r="L34" s="37">
        <v>55</v>
      </c>
      <c r="M34" s="36"/>
      <c r="N34" s="73">
        <f t="shared" si="3"/>
        <v>137</v>
      </c>
      <c r="O34" s="38">
        <v>75</v>
      </c>
      <c r="P34" s="37">
        <v>49</v>
      </c>
      <c r="Q34" s="36">
        <v>13</v>
      </c>
      <c r="R34" s="82">
        <f t="shared" si="4"/>
        <v>11</v>
      </c>
      <c r="S34" s="38">
        <v>137</v>
      </c>
      <c r="T34" s="37"/>
      <c r="U34" s="36"/>
      <c r="V34" s="62">
        <v>37</v>
      </c>
      <c r="W34" s="38">
        <v>22</v>
      </c>
      <c r="X34" s="37">
        <v>4</v>
      </c>
      <c r="Y34" s="39">
        <v>1</v>
      </c>
    </row>
    <row r="35" spans="1:25" ht="12.75" customHeight="1">
      <c r="A35" s="230" t="s">
        <v>73</v>
      </c>
      <c r="B35" s="173" t="s">
        <v>9</v>
      </c>
      <c r="C35" s="145">
        <v>2007</v>
      </c>
      <c r="D35" s="107"/>
      <c r="E35" s="108"/>
      <c r="F35" s="108"/>
      <c r="G35" s="149">
        <f t="shared" si="1"/>
        <v>0</v>
      </c>
      <c r="H35" s="13">
        <f t="shared" si="2"/>
        <v>0</v>
      </c>
      <c r="I35" s="113"/>
      <c r="J35" s="114"/>
      <c r="K35" s="114"/>
      <c r="L35" s="114"/>
      <c r="M35" s="108"/>
      <c r="N35" s="56">
        <f t="shared" si="3"/>
        <v>0</v>
      </c>
      <c r="O35" s="113"/>
      <c r="P35" s="114"/>
      <c r="Q35" s="108"/>
      <c r="R35" s="83">
        <f t="shared" si="4"/>
        <v>0</v>
      </c>
      <c r="S35" s="113"/>
      <c r="T35" s="114"/>
      <c r="U35" s="108"/>
      <c r="V35" s="123"/>
      <c r="W35" s="113"/>
      <c r="X35" s="114"/>
      <c r="Y35" s="124"/>
    </row>
    <row r="36" spans="1:25" ht="12.75" customHeight="1">
      <c r="A36" s="231"/>
      <c r="B36" s="174"/>
      <c r="C36" s="58">
        <v>2008</v>
      </c>
      <c r="D36" s="102"/>
      <c r="E36" s="104"/>
      <c r="F36" s="104"/>
      <c r="G36" s="80">
        <f t="shared" si="1"/>
        <v>0</v>
      </c>
      <c r="H36" s="14">
        <f t="shared" si="2"/>
        <v>0</v>
      </c>
      <c r="I36" s="106"/>
      <c r="J36" s="103"/>
      <c r="K36" s="103"/>
      <c r="L36" s="103"/>
      <c r="M36" s="104"/>
      <c r="N36" s="14">
        <f t="shared" si="3"/>
        <v>0</v>
      </c>
      <c r="O36" s="106"/>
      <c r="P36" s="103"/>
      <c r="Q36" s="104"/>
      <c r="R36" s="75">
        <f t="shared" si="4"/>
        <v>0</v>
      </c>
      <c r="S36" s="106"/>
      <c r="T36" s="103"/>
      <c r="U36" s="104"/>
      <c r="V36" s="119"/>
      <c r="W36" s="106"/>
      <c r="X36" s="103"/>
      <c r="Y36" s="125"/>
    </row>
    <row r="37" spans="1:25" ht="12.75" customHeight="1" thickBot="1">
      <c r="A37" s="232"/>
      <c r="B37" s="175"/>
      <c r="C37" s="146">
        <v>2009</v>
      </c>
      <c r="D37" s="84">
        <v>14</v>
      </c>
      <c r="E37" s="30">
        <v>70</v>
      </c>
      <c r="F37" s="30">
        <v>1</v>
      </c>
      <c r="G37" s="79">
        <f t="shared" si="1"/>
        <v>84</v>
      </c>
      <c r="H37" s="73">
        <f t="shared" si="2"/>
        <v>40</v>
      </c>
      <c r="I37" s="32">
        <v>13</v>
      </c>
      <c r="J37" s="31">
        <v>2</v>
      </c>
      <c r="K37" s="31">
        <v>25</v>
      </c>
      <c r="L37" s="31">
        <v>37</v>
      </c>
      <c r="M37" s="30">
        <v>1</v>
      </c>
      <c r="N37" s="73">
        <f t="shared" si="3"/>
        <v>77</v>
      </c>
      <c r="O37" s="32">
        <v>31</v>
      </c>
      <c r="P37" s="31">
        <v>33</v>
      </c>
      <c r="Q37" s="30">
        <v>13</v>
      </c>
      <c r="R37" s="76">
        <f t="shared" si="4"/>
        <v>7</v>
      </c>
      <c r="S37" s="32">
        <v>77</v>
      </c>
      <c r="T37" s="31"/>
      <c r="U37" s="30"/>
      <c r="V37" s="61">
        <v>40</v>
      </c>
      <c r="W37" s="32">
        <v>24</v>
      </c>
      <c r="X37" s="31">
        <v>6</v>
      </c>
      <c r="Y37" s="35">
        <v>1</v>
      </c>
    </row>
    <row r="38" spans="1:25" ht="12.75" customHeight="1">
      <c r="A38" s="173" t="s">
        <v>74</v>
      </c>
      <c r="B38" s="173" t="s">
        <v>10</v>
      </c>
      <c r="C38" s="145">
        <v>2007</v>
      </c>
      <c r="D38" s="105"/>
      <c r="E38" s="101"/>
      <c r="F38" s="101"/>
      <c r="G38" s="149">
        <f t="shared" si="1"/>
        <v>0</v>
      </c>
      <c r="H38" s="13">
        <f t="shared" si="2"/>
        <v>0</v>
      </c>
      <c r="I38" s="105"/>
      <c r="J38" s="100"/>
      <c r="K38" s="100"/>
      <c r="L38" s="100"/>
      <c r="M38" s="101"/>
      <c r="N38" s="14">
        <f t="shared" si="3"/>
        <v>0</v>
      </c>
      <c r="O38" s="105"/>
      <c r="P38" s="100"/>
      <c r="Q38" s="101"/>
      <c r="R38" s="75">
        <f t="shared" si="4"/>
        <v>0</v>
      </c>
      <c r="S38" s="105"/>
      <c r="T38" s="100"/>
      <c r="U38" s="101"/>
      <c r="V38" s="115"/>
      <c r="W38" s="105"/>
      <c r="X38" s="100"/>
      <c r="Y38" s="126"/>
    </row>
    <row r="39" spans="1:25" ht="12.75" customHeight="1">
      <c r="A39" s="233"/>
      <c r="B39" s="174"/>
      <c r="C39" s="58">
        <v>2008</v>
      </c>
      <c r="D39" s="106"/>
      <c r="E39" s="112"/>
      <c r="F39" s="112"/>
      <c r="G39" s="80">
        <f t="shared" si="1"/>
        <v>0</v>
      </c>
      <c r="H39" s="14">
        <f t="shared" si="2"/>
        <v>0</v>
      </c>
      <c r="I39" s="106"/>
      <c r="J39" s="103"/>
      <c r="K39" s="103"/>
      <c r="L39" s="103"/>
      <c r="M39" s="104"/>
      <c r="N39" s="14">
        <f t="shared" si="3"/>
        <v>0</v>
      </c>
      <c r="O39" s="106"/>
      <c r="P39" s="103"/>
      <c r="Q39" s="104"/>
      <c r="R39" s="75">
        <f t="shared" si="4"/>
        <v>0</v>
      </c>
      <c r="S39" s="106"/>
      <c r="T39" s="103"/>
      <c r="U39" s="104"/>
      <c r="V39" s="119"/>
      <c r="W39" s="106"/>
      <c r="X39" s="103"/>
      <c r="Y39" s="125"/>
    </row>
    <row r="40" spans="1:25" ht="12.75" customHeight="1" thickBot="1">
      <c r="A40" s="234"/>
      <c r="B40" s="174"/>
      <c r="C40" s="146">
        <v>2009</v>
      </c>
      <c r="D40" s="38">
        <v>0</v>
      </c>
      <c r="E40" s="36"/>
      <c r="F40" s="36"/>
      <c r="G40" s="79">
        <f t="shared" si="1"/>
        <v>0</v>
      </c>
      <c r="H40" s="73">
        <f t="shared" si="2"/>
        <v>0</v>
      </c>
      <c r="I40" s="38"/>
      <c r="J40" s="37"/>
      <c r="K40" s="37"/>
      <c r="L40" s="37"/>
      <c r="M40" s="36"/>
      <c r="N40" s="81">
        <f t="shared" si="3"/>
        <v>0</v>
      </c>
      <c r="O40" s="38"/>
      <c r="P40" s="37"/>
      <c r="Q40" s="36"/>
      <c r="R40" s="82">
        <f t="shared" si="4"/>
        <v>0</v>
      </c>
      <c r="S40" s="38"/>
      <c r="T40" s="37"/>
      <c r="U40" s="36"/>
      <c r="V40" s="62"/>
      <c r="W40" s="38"/>
      <c r="X40" s="37"/>
      <c r="Y40" s="39"/>
    </row>
    <row r="41" spans="1:25" ht="12.75" customHeight="1">
      <c r="A41" s="203" t="s">
        <v>75</v>
      </c>
      <c r="B41" s="173" t="s">
        <v>11</v>
      </c>
      <c r="C41" s="145">
        <v>2007</v>
      </c>
      <c r="D41" s="107"/>
      <c r="E41" s="108"/>
      <c r="F41" s="108"/>
      <c r="G41" s="149">
        <f t="shared" si="1"/>
        <v>0</v>
      </c>
      <c r="H41" s="13">
        <f t="shared" si="2"/>
        <v>0</v>
      </c>
      <c r="I41" s="113"/>
      <c r="J41" s="114"/>
      <c r="K41" s="114"/>
      <c r="L41" s="114"/>
      <c r="M41" s="108"/>
      <c r="N41" s="13">
        <f t="shared" si="3"/>
        <v>0</v>
      </c>
      <c r="O41" s="113"/>
      <c r="P41" s="114"/>
      <c r="Q41" s="108"/>
      <c r="R41" s="83">
        <f t="shared" si="4"/>
        <v>0</v>
      </c>
      <c r="S41" s="113"/>
      <c r="T41" s="114"/>
      <c r="U41" s="108"/>
      <c r="V41" s="123"/>
      <c r="W41" s="113"/>
      <c r="X41" s="114"/>
      <c r="Y41" s="124"/>
    </row>
    <row r="42" spans="1:25" ht="12.75" customHeight="1">
      <c r="A42" s="204"/>
      <c r="B42" s="174"/>
      <c r="C42" s="58">
        <v>2008</v>
      </c>
      <c r="D42" s="102"/>
      <c r="E42" s="104"/>
      <c r="F42" s="104"/>
      <c r="G42" s="80">
        <f t="shared" si="1"/>
        <v>0</v>
      </c>
      <c r="H42" s="14">
        <f t="shared" si="2"/>
        <v>0</v>
      </c>
      <c r="I42" s="106"/>
      <c r="J42" s="103"/>
      <c r="K42" s="103"/>
      <c r="L42" s="103"/>
      <c r="M42" s="104"/>
      <c r="N42" s="14">
        <f t="shared" si="3"/>
        <v>0</v>
      </c>
      <c r="O42" s="106"/>
      <c r="P42" s="103"/>
      <c r="Q42" s="104"/>
      <c r="R42" s="75">
        <f t="shared" si="4"/>
        <v>0</v>
      </c>
      <c r="S42" s="106"/>
      <c r="T42" s="103"/>
      <c r="U42" s="104"/>
      <c r="V42" s="119"/>
      <c r="W42" s="106"/>
      <c r="X42" s="103"/>
      <c r="Y42" s="125"/>
    </row>
    <row r="43" spans="1:25" ht="12.75" customHeight="1" thickBot="1">
      <c r="A43" s="205"/>
      <c r="B43" s="175"/>
      <c r="C43" s="146">
        <v>2009</v>
      </c>
      <c r="D43" s="84">
        <v>16</v>
      </c>
      <c r="E43" s="30">
        <v>55</v>
      </c>
      <c r="F43" s="30">
        <v>2</v>
      </c>
      <c r="G43" s="79">
        <f t="shared" si="1"/>
        <v>71</v>
      </c>
      <c r="H43" s="73">
        <f t="shared" si="2"/>
        <v>25</v>
      </c>
      <c r="I43" s="32">
        <v>4</v>
      </c>
      <c r="J43" s="31">
        <v>4</v>
      </c>
      <c r="K43" s="31">
        <v>17</v>
      </c>
      <c r="L43" s="31">
        <v>37</v>
      </c>
      <c r="M43" s="30"/>
      <c r="N43" s="73">
        <f t="shared" si="3"/>
        <v>62</v>
      </c>
      <c r="O43" s="32">
        <v>34</v>
      </c>
      <c r="P43" s="31">
        <v>14</v>
      </c>
      <c r="Q43" s="30">
        <v>14</v>
      </c>
      <c r="R43" s="76">
        <f t="shared" si="4"/>
        <v>9</v>
      </c>
      <c r="S43" s="32">
        <v>62</v>
      </c>
      <c r="T43" s="31"/>
      <c r="U43" s="30"/>
      <c r="V43" s="61">
        <v>28</v>
      </c>
      <c r="W43" s="32">
        <v>83</v>
      </c>
      <c r="X43" s="31">
        <v>3</v>
      </c>
      <c r="Y43" s="35">
        <v>1</v>
      </c>
    </row>
    <row r="44" spans="1:25" ht="12.75" customHeight="1">
      <c r="A44" s="203" t="s">
        <v>76</v>
      </c>
      <c r="B44" s="173" t="s">
        <v>30</v>
      </c>
      <c r="C44" s="145">
        <v>2007</v>
      </c>
      <c r="D44" s="113"/>
      <c r="E44" s="108"/>
      <c r="F44" s="108"/>
      <c r="G44" s="149">
        <f t="shared" si="1"/>
        <v>0</v>
      </c>
      <c r="H44" s="13">
        <f t="shared" si="2"/>
        <v>0</v>
      </c>
      <c r="I44" s="113"/>
      <c r="J44" s="114"/>
      <c r="K44" s="114"/>
      <c r="L44" s="114"/>
      <c r="M44" s="108"/>
      <c r="N44" s="14">
        <f t="shared" si="3"/>
        <v>0</v>
      </c>
      <c r="O44" s="113"/>
      <c r="P44" s="114"/>
      <c r="Q44" s="108"/>
      <c r="R44" s="75">
        <f t="shared" si="4"/>
        <v>0</v>
      </c>
      <c r="S44" s="113"/>
      <c r="T44" s="114"/>
      <c r="U44" s="108"/>
      <c r="V44" s="123"/>
      <c r="W44" s="113"/>
      <c r="X44" s="114"/>
      <c r="Y44" s="124"/>
    </row>
    <row r="45" spans="1:25" ht="12.75" customHeight="1">
      <c r="A45" s="222"/>
      <c r="B45" s="174"/>
      <c r="C45" s="58">
        <v>2008</v>
      </c>
      <c r="D45" s="106"/>
      <c r="E45" s="104"/>
      <c r="F45" s="104"/>
      <c r="G45" s="80">
        <f t="shared" si="1"/>
        <v>0</v>
      </c>
      <c r="H45" s="14">
        <f t="shared" si="2"/>
        <v>0</v>
      </c>
      <c r="I45" s="106"/>
      <c r="J45" s="103"/>
      <c r="K45" s="103"/>
      <c r="L45" s="103"/>
      <c r="M45" s="104"/>
      <c r="N45" s="14">
        <f t="shared" si="3"/>
        <v>0</v>
      </c>
      <c r="O45" s="106"/>
      <c r="P45" s="103"/>
      <c r="Q45" s="104"/>
      <c r="R45" s="75">
        <f t="shared" si="4"/>
        <v>0</v>
      </c>
      <c r="S45" s="106"/>
      <c r="T45" s="103"/>
      <c r="U45" s="104"/>
      <c r="V45" s="119"/>
      <c r="W45" s="106"/>
      <c r="X45" s="103"/>
      <c r="Y45" s="125"/>
    </row>
    <row r="46" spans="1:25" ht="12.75" customHeight="1" thickBot="1">
      <c r="A46" s="223"/>
      <c r="B46" s="175"/>
      <c r="C46" s="146">
        <v>2009</v>
      </c>
      <c r="D46" s="32">
        <v>0</v>
      </c>
      <c r="E46" s="30"/>
      <c r="F46" s="30"/>
      <c r="G46" s="79">
        <f t="shared" si="1"/>
        <v>0</v>
      </c>
      <c r="H46" s="73">
        <f t="shared" si="2"/>
        <v>0</v>
      </c>
      <c r="I46" s="32"/>
      <c r="J46" s="31"/>
      <c r="K46" s="31"/>
      <c r="L46" s="31"/>
      <c r="M46" s="30"/>
      <c r="N46" s="73">
        <f t="shared" si="3"/>
        <v>0</v>
      </c>
      <c r="O46" s="32"/>
      <c r="P46" s="31"/>
      <c r="Q46" s="30"/>
      <c r="R46" s="76">
        <f t="shared" si="4"/>
        <v>0</v>
      </c>
      <c r="S46" s="32"/>
      <c r="T46" s="31"/>
      <c r="U46" s="30"/>
      <c r="V46" s="61"/>
      <c r="W46" s="32"/>
      <c r="X46" s="31"/>
      <c r="Y46" s="35"/>
    </row>
    <row r="47" spans="1:25" ht="12.75" customHeight="1">
      <c r="A47" s="238" t="s">
        <v>77</v>
      </c>
      <c r="B47" s="173" t="s">
        <v>16</v>
      </c>
      <c r="C47" s="145">
        <v>2007</v>
      </c>
      <c r="D47" s="107"/>
      <c r="E47" s="108"/>
      <c r="F47" s="108"/>
      <c r="G47" s="149">
        <f t="shared" si="1"/>
        <v>0</v>
      </c>
      <c r="H47" s="13">
        <f t="shared" si="2"/>
        <v>0</v>
      </c>
      <c r="I47" s="113"/>
      <c r="J47" s="114"/>
      <c r="K47" s="114"/>
      <c r="L47" s="114"/>
      <c r="M47" s="108"/>
      <c r="N47" s="14">
        <f t="shared" si="3"/>
        <v>0</v>
      </c>
      <c r="O47" s="113"/>
      <c r="P47" s="114"/>
      <c r="Q47" s="108"/>
      <c r="R47" s="75">
        <f t="shared" si="4"/>
        <v>0</v>
      </c>
      <c r="S47" s="113"/>
      <c r="T47" s="114"/>
      <c r="U47" s="108"/>
      <c r="V47" s="123"/>
      <c r="W47" s="113"/>
      <c r="X47" s="114"/>
      <c r="Y47" s="124"/>
    </row>
    <row r="48" spans="1:25" ht="12.75" customHeight="1">
      <c r="A48" s="239"/>
      <c r="B48" s="174"/>
      <c r="C48" s="58">
        <v>2008</v>
      </c>
      <c r="D48" s="102"/>
      <c r="E48" s="104"/>
      <c r="F48" s="104"/>
      <c r="G48" s="80">
        <f t="shared" si="1"/>
        <v>0</v>
      </c>
      <c r="H48" s="14">
        <f t="shared" si="2"/>
        <v>0</v>
      </c>
      <c r="I48" s="106"/>
      <c r="J48" s="103"/>
      <c r="K48" s="103"/>
      <c r="L48" s="103"/>
      <c r="M48" s="104"/>
      <c r="N48" s="14">
        <f t="shared" si="3"/>
        <v>0</v>
      </c>
      <c r="O48" s="106"/>
      <c r="P48" s="103"/>
      <c r="Q48" s="104"/>
      <c r="R48" s="75">
        <f t="shared" si="4"/>
        <v>0</v>
      </c>
      <c r="S48" s="106"/>
      <c r="T48" s="103"/>
      <c r="U48" s="104"/>
      <c r="V48" s="119"/>
      <c r="W48" s="106"/>
      <c r="X48" s="103"/>
      <c r="Y48" s="125"/>
    </row>
    <row r="49" spans="1:25" ht="12.75" customHeight="1" thickBot="1">
      <c r="A49" s="240"/>
      <c r="B49" s="175"/>
      <c r="C49" s="146">
        <v>2009</v>
      </c>
      <c r="D49" s="84">
        <v>0</v>
      </c>
      <c r="E49" s="30"/>
      <c r="F49" s="30"/>
      <c r="G49" s="79">
        <f t="shared" si="1"/>
        <v>0</v>
      </c>
      <c r="H49" s="73">
        <f t="shared" si="2"/>
        <v>0</v>
      </c>
      <c r="I49" s="32"/>
      <c r="J49" s="31"/>
      <c r="K49" s="31"/>
      <c r="L49" s="31"/>
      <c r="M49" s="30"/>
      <c r="N49" s="73">
        <f t="shared" si="3"/>
        <v>0</v>
      </c>
      <c r="O49" s="32"/>
      <c r="P49" s="31"/>
      <c r="Q49" s="30"/>
      <c r="R49" s="76">
        <f t="shared" si="4"/>
        <v>0</v>
      </c>
      <c r="S49" s="32"/>
      <c r="T49" s="31"/>
      <c r="U49" s="30"/>
      <c r="V49" s="61"/>
      <c r="W49" s="32"/>
      <c r="X49" s="31"/>
      <c r="Y49" s="35"/>
    </row>
    <row r="50" spans="1:25" ht="12.75" customHeight="1">
      <c r="A50" s="241" t="s">
        <v>78</v>
      </c>
      <c r="B50" s="173" t="s">
        <v>17</v>
      </c>
      <c r="C50" s="145">
        <v>2007</v>
      </c>
      <c r="D50" s="105"/>
      <c r="E50" s="101"/>
      <c r="F50" s="101"/>
      <c r="G50" s="152">
        <f t="shared" si="1"/>
        <v>0</v>
      </c>
      <c r="H50" s="13">
        <f t="shared" si="2"/>
        <v>0</v>
      </c>
      <c r="I50" s="105"/>
      <c r="J50" s="100"/>
      <c r="K50" s="100"/>
      <c r="L50" s="100"/>
      <c r="M50" s="101"/>
      <c r="N50" s="81">
        <f t="shared" si="3"/>
        <v>0</v>
      </c>
      <c r="O50" s="105"/>
      <c r="P50" s="100"/>
      <c r="Q50" s="101"/>
      <c r="R50" s="75">
        <f t="shared" si="4"/>
        <v>0</v>
      </c>
      <c r="S50" s="105"/>
      <c r="T50" s="100"/>
      <c r="U50" s="101"/>
      <c r="V50" s="115"/>
      <c r="W50" s="116"/>
      <c r="X50" s="117"/>
      <c r="Y50" s="118"/>
    </row>
    <row r="51" spans="1:25" ht="12.75" customHeight="1">
      <c r="A51" s="239"/>
      <c r="B51" s="174"/>
      <c r="C51" s="58">
        <v>2008</v>
      </c>
      <c r="D51" s="106"/>
      <c r="E51" s="104"/>
      <c r="F51" s="104"/>
      <c r="G51" s="80">
        <f t="shared" si="1"/>
        <v>0</v>
      </c>
      <c r="H51" s="14">
        <f t="shared" si="2"/>
        <v>0</v>
      </c>
      <c r="I51" s="106"/>
      <c r="J51" s="103"/>
      <c r="K51" s="103"/>
      <c r="L51" s="103"/>
      <c r="M51" s="104"/>
      <c r="N51" s="81">
        <f t="shared" si="3"/>
        <v>0</v>
      </c>
      <c r="O51" s="106"/>
      <c r="P51" s="103"/>
      <c r="Q51" s="104"/>
      <c r="R51" s="75">
        <f t="shared" si="4"/>
        <v>0</v>
      </c>
      <c r="S51" s="106"/>
      <c r="T51" s="103"/>
      <c r="U51" s="104"/>
      <c r="V51" s="119"/>
      <c r="W51" s="120"/>
      <c r="X51" s="121"/>
      <c r="Y51" s="122"/>
    </row>
    <row r="52" spans="1:25" ht="12.75" customHeight="1" thickBot="1">
      <c r="A52" s="240"/>
      <c r="B52" s="175"/>
      <c r="C52" s="146">
        <v>2009</v>
      </c>
      <c r="D52" s="38">
        <v>11</v>
      </c>
      <c r="E52" s="36">
        <v>50</v>
      </c>
      <c r="F52" s="36"/>
      <c r="G52" s="80">
        <f t="shared" si="1"/>
        <v>61</v>
      </c>
      <c r="H52" s="73">
        <f t="shared" si="2"/>
        <v>42</v>
      </c>
      <c r="I52" s="38">
        <v>18</v>
      </c>
      <c r="J52" s="37">
        <v>11</v>
      </c>
      <c r="K52" s="37">
        <v>13</v>
      </c>
      <c r="L52" s="37">
        <v>14</v>
      </c>
      <c r="M52" s="36"/>
      <c r="N52" s="81">
        <f t="shared" si="3"/>
        <v>56</v>
      </c>
      <c r="O52" s="38">
        <v>21</v>
      </c>
      <c r="P52" s="37">
        <v>17</v>
      </c>
      <c r="Q52" s="36">
        <v>18</v>
      </c>
      <c r="R52" s="82">
        <f t="shared" si="4"/>
        <v>5</v>
      </c>
      <c r="S52" s="38">
        <v>56</v>
      </c>
      <c r="T52" s="37"/>
      <c r="U52" s="36"/>
      <c r="V52" s="62">
        <v>34</v>
      </c>
      <c r="W52" s="60">
        <v>20</v>
      </c>
      <c r="X52" s="40">
        <v>9</v>
      </c>
      <c r="Y52" s="41">
        <v>1</v>
      </c>
    </row>
    <row r="53" spans="1:25" ht="12.75" customHeight="1">
      <c r="A53" s="241" t="s">
        <v>79</v>
      </c>
      <c r="B53" s="173" t="s">
        <v>18</v>
      </c>
      <c r="C53" s="145">
        <v>2007</v>
      </c>
      <c r="D53" s="107"/>
      <c r="E53" s="108"/>
      <c r="F53" s="108"/>
      <c r="G53" s="150">
        <f t="shared" si="1"/>
        <v>0</v>
      </c>
      <c r="H53" s="13">
        <f t="shared" si="2"/>
        <v>0</v>
      </c>
      <c r="I53" s="113"/>
      <c r="J53" s="114"/>
      <c r="K53" s="114"/>
      <c r="L53" s="114"/>
      <c r="M53" s="108"/>
      <c r="N53" s="13">
        <f t="shared" si="3"/>
        <v>0</v>
      </c>
      <c r="O53" s="113"/>
      <c r="P53" s="114"/>
      <c r="Q53" s="108"/>
      <c r="R53" s="83">
        <f t="shared" si="4"/>
        <v>0</v>
      </c>
      <c r="S53" s="113"/>
      <c r="T53" s="114"/>
      <c r="U53" s="108"/>
      <c r="V53" s="123"/>
      <c r="W53" s="127"/>
      <c r="X53" s="128"/>
      <c r="Y53" s="129"/>
    </row>
    <row r="54" spans="1:25" ht="12.75" customHeight="1">
      <c r="A54" s="239"/>
      <c r="B54" s="174"/>
      <c r="C54" s="58">
        <v>2008</v>
      </c>
      <c r="D54" s="102"/>
      <c r="E54" s="104"/>
      <c r="F54" s="104"/>
      <c r="G54" s="81">
        <f t="shared" si="1"/>
        <v>0</v>
      </c>
      <c r="H54" s="14">
        <f t="shared" si="2"/>
        <v>0</v>
      </c>
      <c r="I54" s="106"/>
      <c r="J54" s="103"/>
      <c r="K54" s="103"/>
      <c r="L54" s="103"/>
      <c r="M54" s="104"/>
      <c r="N54" s="14">
        <f t="shared" si="3"/>
        <v>0</v>
      </c>
      <c r="O54" s="106"/>
      <c r="P54" s="103"/>
      <c r="Q54" s="104"/>
      <c r="R54" s="75">
        <f t="shared" si="4"/>
        <v>0</v>
      </c>
      <c r="S54" s="106"/>
      <c r="T54" s="103"/>
      <c r="U54" s="104"/>
      <c r="V54" s="119"/>
      <c r="W54" s="120"/>
      <c r="X54" s="121"/>
      <c r="Y54" s="122"/>
    </row>
    <row r="55" spans="1:25" ht="12.75" customHeight="1" thickBot="1">
      <c r="A55" s="240"/>
      <c r="B55" s="175"/>
      <c r="C55" s="146">
        <v>2009</v>
      </c>
      <c r="D55" s="84">
        <v>0</v>
      </c>
      <c r="E55" s="30">
        <v>63</v>
      </c>
      <c r="F55" s="30"/>
      <c r="G55" s="73">
        <f t="shared" si="1"/>
        <v>63</v>
      </c>
      <c r="H55" s="73">
        <f t="shared" si="2"/>
        <v>62</v>
      </c>
      <c r="I55" s="32">
        <v>58</v>
      </c>
      <c r="J55" s="31"/>
      <c r="K55" s="31">
        <v>4</v>
      </c>
      <c r="L55" s="31">
        <v>1</v>
      </c>
      <c r="M55" s="30"/>
      <c r="N55" s="73">
        <f t="shared" si="3"/>
        <v>63</v>
      </c>
      <c r="O55" s="32">
        <v>63</v>
      </c>
      <c r="P55" s="31"/>
      <c r="Q55" s="30"/>
      <c r="R55" s="76">
        <f t="shared" si="4"/>
        <v>0</v>
      </c>
      <c r="S55" s="32">
        <v>63</v>
      </c>
      <c r="T55" s="31"/>
      <c r="U55" s="30"/>
      <c r="V55" s="61"/>
      <c r="W55" s="59"/>
      <c r="X55" s="33"/>
      <c r="Y55" s="34"/>
    </row>
    <row r="56" spans="1:25" ht="12.75" customHeight="1">
      <c r="A56" s="235" t="s">
        <v>80</v>
      </c>
      <c r="B56" s="173" t="s">
        <v>12</v>
      </c>
      <c r="C56" s="145">
        <v>2007</v>
      </c>
      <c r="D56" s="105"/>
      <c r="E56" s="101"/>
      <c r="F56" s="101"/>
      <c r="G56" s="150">
        <f t="shared" si="1"/>
        <v>0</v>
      </c>
      <c r="H56" s="13">
        <f t="shared" si="2"/>
        <v>0</v>
      </c>
      <c r="I56" s="105"/>
      <c r="J56" s="100"/>
      <c r="K56" s="100"/>
      <c r="L56" s="100"/>
      <c r="M56" s="101"/>
      <c r="N56" s="14">
        <f t="shared" si="3"/>
        <v>0</v>
      </c>
      <c r="O56" s="105"/>
      <c r="P56" s="100"/>
      <c r="Q56" s="101"/>
      <c r="R56" s="75">
        <f t="shared" si="4"/>
        <v>0</v>
      </c>
      <c r="S56" s="105"/>
      <c r="T56" s="100"/>
      <c r="U56" s="101"/>
      <c r="V56" s="115"/>
      <c r="W56" s="116"/>
      <c r="X56" s="117"/>
      <c r="Y56" s="118"/>
    </row>
    <row r="57" spans="1:25" ht="12.75" customHeight="1">
      <c r="A57" s="236"/>
      <c r="B57" s="174"/>
      <c r="C57" s="58">
        <v>2008</v>
      </c>
      <c r="D57" s="106"/>
      <c r="E57" s="104"/>
      <c r="F57" s="104"/>
      <c r="G57" s="81">
        <f t="shared" si="1"/>
        <v>0</v>
      </c>
      <c r="H57" s="14">
        <f t="shared" si="2"/>
        <v>0</v>
      </c>
      <c r="I57" s="106"/>
      <c r="J57" s="103"/>
      <c r="K57" s="103"/>
      <c r="L57" s="103"/>
      <c r="M57" s="104"/>
      <c r="N57" s="14">
        <f t="shared" si="3"/>
        <v>0</v>
      </c>
      <c r="O57" s="106"/>
      <c r="P57" s="103"/>
      <c r="Q57" s="104"/>
      <c r="R57" s="75">
        <f t="shared" si="4"/>
        <v>0</v>
      </c>
      <c r="S57" s="106"/>
      <c r="T57" s="103"/>
      <c r="U57" s="104"/>
      <c r="V57" s="119"/>
      <c r="W57" s="120"/>
      <c r="X57" s="121"/>
      <c r="Y57" s="122"/>
    </row>
    <row r="58" spans="1:25" ht="12.75" customHeight="1" thickBot="1">
      <c r="A58" s="237"/>
      <c r="B58" s="175"/>
      <c r="C58" s="146">
        <v>2009</v>
      </c>
      <c r="D58" s="38">
        <v>77</v>
      </c>
      <c r="E58" s="36">
        <v>383</v>
      </c>
      <c r="F58" s="36"/>
      <c r="G58" s="73">
        <f t="shared" si="1"/>
        <v>460</v>
      </c>
      <c r="H58" s="151">
        <f t="shared" si="2"/>
        <v>419</v>
      </c>
      <c r="I58" s="38">
        <v>120</v>
      </c>
      <c r="J58" s="37">
        <v>15</v>
      </c>
      <c r="K58" s="37">
        <v>284</v>
      </c>
      <c r="L58" s="37">
        <v>3</v>
      </c>
      <c r="M58" s="36"/>
      <c r="N58" s="81">
        <f t="shared" si="3"/>
        <v>422</v>
      </c>
      <c r="O58" s="38">
        <v>71</v>
      </c>
      <c r="P58" s="37">
        <v>347</v>
      </c>
      <c r="Q58" s="36">
        <v>4</v>
      </c>
      <c r="R58" s="82">
        <f t="shared" si="4"/>
        <v>38</v>
      </c>
      <c r="S58" s="38">
        <v>422</v>
      </c>
      <c r="T58" s="37"/>
      <c r="U58" s="36"/>
      <c r="V58" s="62"/>
      <c r="W58" s="60"/>
      <c r="X58" s="40"/>
      <c r="Y58" s="41"/>
    </row>
    <row r="59" spans="1:25" ht="12.75" customHeight="1">
      <c r="A59" s="241" t="s">
        <v>81</v>
      </c>
      <c r="B59" s="173" t="s">
        <v>31</v>
      </c>
      <c r="C59" s="145">
        <v>2007</v>
      </c>
      <c r="D59" s="107"/>
      <c r="E59" s="108"/>
      <c r="F59" s="108"/>
      <c r="G59" s="149">
        <f t="shared" si="1"/>
        <v>0</v>
      </c>
      <c r="H59" s="13">
        <f t="shared" si="2"/>
        <v>0</v>
      </c>
      <c r="I59" s="113"/>
      <c r="J59" s="114"/>
      <c r="K59" s="114"/>
      <c r="L59" s="114"/>
      <c r="M59" s="108"/>
      <c r="N59" s="13">
        <f t="shared" si="3"/>
        <v>0</v>
      </c>
      <c r="O59" s="113"/>
      <c r="P59" s="114"/>
      <c r="Q59" s="108"/>
      <c r="R59" s="83">
        <f t="shared" si="4"/>
        <v>0</v>
      </c>
      <c r="S59" s="113"/>
      <c r="T59" s="114"/>
      <c r="U59" s="108"/>
      <c r="V59" s="123"/>
      <c r="W59" s="127"/>
      <c r="X59" s="128"/>
      <c r="Y59" s="129"/>
    </row>
    <row r="60" spans="1:25" ht="12.75" customHeight="1">
      <c r="A60" s="239"/>
      <c r="B60" s="174"/>
      <c r="C60" s="58">
        <v>2008</v>
      </c>
      <c r="D60" s="102"/>
      <c r="E60" s="104"/>
      <c r="F60" s="104"/>
      <c r="G60" s="74">
        <f t="shared" si="1"/>
        <v>0</v>
      </c>
      <c r="H60" s="14">
        <f t="shared" si="2"/>
        <v>0</v>
      </c>
      <c r="I60" s="106"/>
      <c r="J60" s="103"/>
      <c r="K60" s="103"/>
      <c r="L60" s="103"/>
      <c r="M60" s="104"/>
      <c r="N60" s="14">
        <f t="shared" si="3"/>
        <v>0</v>
      </c>
      <c r="O60" s="106"/>
      <c r="P60" s="103"/>
      <c r="Q60" s="104"/>
      <c r="R60" s="75">
        <f t="shared" si="4"/>
        <v>0</v>
      </c>
      <c r="S60" s="106"/>
      <c r="T60" s="103"/>
      <c r="U60" s="104"/>
      <c r="V60" s="119"/>
      <c r="W60" s="120"/>
      <c r="X60" s="121"/>
      <c r="Y60" s="122"/>
    </row>
    <row r="61" spans="1:25" ht="12.75" customHeight="1" thickBot="1">
      <c r="A61" s="240"/>
      <c r="B61" s="175"/>
      <c r="C61" s="146">
        <v>2009</v>
      </c>
      <c r="D61" s="84">
        <v>77</v>
      </c>
      <c r="E61" s="30">
        <v>381</v>
      </c>
      <c r="F61" s="30"/>
      <c r="G61" s="79">
        <f t="shared" si="1"/>
        <v>458</v>
      </c>
      <c r="H61" s="73">
        <f t="shared" si="2"/>
        <v>418</v>
      </c>
      <c r="I61" s="32">
        <v>120</v>
      </c>
      <c r="J61" s="31">
        <v>15</v>
      </c>
      <c r="K61" s="31">
        <v>283</v>
      </c>
      <c r="L61" s="31">
        <v>2</v>
      </c>
      <c r="M61" s="30"/>
      <c r="N61" s="73">
        <f t="shared" si="3"/>
        <v>420</v>
      </c>
      <c r="O61" s="32">
        <v>70</v>
      </c>
      <c r="P61" s="31">
        <v>346</v>
      </c>
      <c r="Q61" s="30">
        <v>4</v>
      </c>
      <c r="R61" s="76">
        <f t="shared" si="4"/>
        <v>38</v>
      </c>
      <c r="S61" s="32">
        <v>422</v>
      </c>
      <c r="T61" s="31"/>
      <c r="U61" s="30"/>
      <c r="V61" s="61"/>
      <c r="W61" s="59"/>
      <c r="X61" s="33"/>
      <c r="Y61" s="34"/>
    </row>
    <row r="62" spans="1:25" ht="12.75" customHeight="1">
      <c r="A62" s="235" t="s">
        <v>82</v>
      </c>
      <c r="B62" s="173" t="s">
        <v>83</v>
      </c>
      <c r="C62" s="135">
        <v>2007</v>
      </c>
      <c r="D62" s="85">
        <f aca="true" t="shared" si="5" ref="D62:Y63">D11+D56</f>
        <v>0</v>
      </c>
      <c r="E62" s="65">
        <f t="shared" si="5"/>
        <v>0</v>
      </c>
      <c r="F62" s="87">
        <f t="shared" si="5"/>
        <v>0</v>
      </c>
      <c r="G62" s="22">
        <f t="shared" si="5"/>
        <v>0</v>
      </c>
      <c r="H62" s="148">
        <f t="shared" si="5"/>
        <v>0</v>
      </c>
      <c r="I62" s="21">
        <f t="shared" si="5"/>
        <v>0</v>
      </c>
      <c r="J62" s="65">
        <f t="shared" si="5"/>
        <v>0</v>
      </c>
      <c r="K62" s="65">
        <f t="shared" si="5"/>
        <v>0</v>
      </c>
      <c r="L62" s="65">
        <f t="shared" si="5"/>
        <v>0</v>
      </c>
      <c r="M62" s="87">
        <f t="shared" si="5"/>
        <v>0</v>
      </c>
      <c r="N62" s="22">
        <f t="shared" si="5"/>
        <v>0</v>
      </c>
      <c r="O62" s="21">
        <f t="shared" si="5"/>
        <v>0</v>
      </c>
      <c r="P62" s="65">
        <f t="shared" si="5"/>
        <v>0</v>
      </c>
      <c r="Q62" s="87">
        <f t="shared" si="5"/>
        <v>0</v>
      </c>
      <c r="R62" s="22">
        <f t="shared" si="5"/>
        <v>0</v>
      </c>
      <c r="S62" s="21">
        <f t="shared" si="5"/>
        <v>0</v>
      </c>
      <c r="T62" s="65">
        <f t="shared" si="5"/>
        <v>0</v>
      </c>
      <c r="U62" s="65">
        <f t="shared" si="5"/>
        <v>0</v>
      </c>
      <c r="V62" s="65">
        <f t="shared" si="5"/>
        <v>0</v>
      </c>
      <c r="W62" s="65">
        <f t="shared" si="5"/>
        <v>0</v>
      </c>
      <c r="X62" s="65">
        <f t="shared" si="5"/>
        <v>0</v>
      </c>
      <c r="Y62" s="86">
        <f t="shared" si="5"/>
        <v>0</v>
      </c>
    </row>
    <row r="63" spans="1:25" ht="12.75" customHeight="1">
      <c r="A63" s="236"/>
      <c r="B63" s="174"/>
      <c r="C63" s="64">
        <v>2008</v>
      </c>
      <c r="D63" s="66">
        <f t="shared" si="5"/>
        <v>0</v>
      </c>
      <c r="E63" s="43">
        <f t="shared" si="5"/>
        <v>0</v>
      </c>
      <c r="F63" s="42">
        <f t="shared" si="5"/>
        <v>0</v>
      </c>
      <c r="G63" s="24">
        <f t="shared" si="5"/>
        <v>0</v>
      </c>
      <c r="H63" s="24">
        <f t="shared" si="5"/>
        <v>0</v>
      </c>
      <c r="I63" s="23">
        <f t="shared" si="5"/>
        <v>0</v>
      </c>
      <c r="J63" s="43">
        <f t="shared" si="5"/>
        <v>0</v>
      </c>
      <c r="K63" s="43">
        <f t="shared" si="5"/>
        <v>0</v>
      </c>
      <c r="L63" s="43">
        <f t="shared" si="5"/>
        <v>0</v>
      </c>
      <c r="M63" s="42">
        <f t="shared" si="5"/>
        <v>0</v>
      </c>
      <c r="N63" s="24">
        <f t="shared" si="5"/>
        <v>0</v>
      </c>
      <c r="O63" s="23">
        <f t="shared" si="5"/>
        <v>0</v>
      </c>
      <c r="P63" s="43">
        <f t="shared" si="5"/>
        <v>0</v>
      </c>
      <c r="Q63" s="42">
        <f t="shared" si="5"/>
        <v>0</v>
      </c>
      <c r="R63" s="24">
        <f t="shared" si="5"/>
        <v>0</v>
      </c>
      <c r="S63" s="23">
        <f t="shared" si="5"/>
        <v>0</v>
      </c>
      <c r="T63" s="43">
        <f t="shared" si="5"/>
        <v>0</v>
      </c>
      <c r="U63" s="43">
        <f t="shared" si="5"/>
        <v>0</v>
      </c>
      <c r="V63" s="43">
        <f t="shared" si="5"/>
        <v>0</v>
      </c>
      <c r="W63" s="43">
        <f t="shared" si="5"/>
        <v>0</v>
      </c>
      <c r="X63" s="43">
        <f t="shared" si="5"/>
        <v>0</v>
      </c>
      <c r="Y63" s="67">
        <f t="shared" si="5"/>
        <v>0</v>
      </c>
    </row>
    <row r="64" spans="1:25" ht="12.75" customHeight="1" thickBot="1">
      <c r="A64" s="237"/>
      <c r="B64" s="175"/>
      <c r="C64" s="136">
        <v>2009</v>
      </c>
      <c r="D64" s="68">
        <f>D13+D58</f>
        <v>186</v>
      </c>
      <c r="E64" s="28">
        <f aca="true" t="shared" si="6" ref="E64:Y64">E13+E58</f>
        <v>914</v>
      </c>
      <c r="F64" s="25">
        <f t="shared" si="6"/>
        <v>7</v>
      </c>
      <c r="G64" s="26">
        <f t="shared" si="6"/>
        <v>1100</v>
      </c>
      <c r="H64" s="26">
        <f t="shared" si="6"/>
        <v>807</v>
      </c>
      <c r="I64" s="27">
        <f t="shared" si="6"/>
        <v>280</v>
      </c>
      <c r="J64" s="28">
        <f t="shared" si="6"/>
        <v>39</v>
      </c>
      <c r="K64" s="28">
        <f t="shared" si="6"/>
        <v>488</v>
      </c>
      <c r="L64" s="28">
        <f t="shared" si="6"/>
        <v>204</v>
      </c>
      <c r="M64" s="25">
        <f t="shared" si="6"/>
        <v>2</v>
      </c>
      <c r="N64" s="26">
        <f t="shared" si="6"/>
        <v>1011</v>
      </c>
      <c r="O64" s="27">
        <f t="shared" si="6"/>
        <v>347</v>
      </c>
      <c r="P64" s="28">
        <f t="shared" si="6"/>
        <v>551</v>
      </c>
      <c r="Q64" s="25">
        <f t="shared" si="6"/>
        <v>113</v>
      </c>
      <c r="R64" s="26">
        <f t="shared" si="6"/>
        <v>89</v>
      </c>
      <c r="S64" s="27">
        <f t="shared" si="6"/>
        <v>1011</v>
      </c>
      <c r="T64" s="28">
        <f t="shared" si="6"/>
        <v>0</v>
      </c>
      <c r="U64" s="28">
        <f t="shared" si="6"/>
        <v>0</v>
      </c>
      <c r="V64" s="28">
        <f t="shared" si="6"/>
        <v>224</v>
      </c>
      <c r="W64" s="28">
        <f t="shared" si="6"/>
        <v>230</v>
      </c>
      <c r="X64" s="28">
        <f t="shared" si="6"/>
        <v>45</v>
      </c>
      <c r="Y64" s="29">
        <f t="shared" si="6"/>
        <v>7</v>
      </c>
    </row>
    <row r="65" spans="1:25" ht="12.75" customHeight="1">
      <c r="A65" s="170" t="s">
        <v>111</v>
      </c>
      <c r="B65" s="173" t="s">
        <v>84</v>
      </c>
      <c r="C65" s="145">
        <v>2007</v>
      </c>
      <c r="D65" s="8"/>
      <c r="E65" s="8"/>
      <c r="F65" s="8"/>
      <c r="G65" s="11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 customHeight="1">
      <c r="A66" s="171"/>
      <c r="B66" s="174"/>
      <c r="C66" s="58">
        <v>2008</v>
      </c>
      <c r="D66" s="8"/>
      <c r="E66" s="8"/>
      <c r="F66" s="8"/>
      <c r="G66" s="11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17" ht="12.75" customHeight="1" thickBot="1">
      <c r="A67" s="172"/>
      <c r="B67" s="175"/>
      <c r="C67" s="146">
        <v>2009</v>
      </c>
      <c r="D67" s="8"/>
      <c r="E67" s="8"/>
      <c r="F67" s="8"/>
      <c r="G67" s="88">
        <v>8</v>
      </c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25" ht="12.75" customHeight="1">
      <c r="A68" s="170" t="s">
        <v>85</v>
      </c>
      <c r="B68" s="173" t="s">
        <v>86</v>
      </c>
      <c r="C68" s="145">
        <v>2007</v>
      </c>
      <c r="D68" s="44"/>
      <c r="E68" s="44"/>
      <c r="F68" s="44"/>
      <c r="G68" s="89">
        <f>IF(G65&lt;&gt;0,G62/10/G65,0)</f>
        <v>0</v>
      </c>
      <c r="H68" s="44"/>
      <c r="I68" s="44"/>
      <c r="J68" s="44"/>
      <c r="K68" s="44"/>
      <c r="L68" s="44"/>
      <c r="M68" s="44"/>
      <c r="N68" s="89">
        <f>IF(G65&lt;&gt;0,N62/10/G65,0)</f>
        <v>0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 customHeight="1">
      <c r="A69" s="171"/>
      <c r="B69" s="174"/>
      <c r="C69" s="58">
        <v>2008</v>
      </c>
      <c r="D69" s="8"/>
      <c r="E69" s="8"/>
      <c r="F69" s="8"/>
      <c r="G69" s="90">
        <f>IF(G66&lt;&gt;0,G63/N2/G66,0)</f>
        <v>0</v>
      </c>
      <c r="H69" s="8"/>
      <c r="I69" s="8"/>
      <c r="J69" s="8"/>
      <c r="K69" s="8"/>
      <c r="L69" s="8"/>
      <c r="M69" s="8"/>
      <c r="N69" s="90">
        <f>IF(G66&lt;&gt;0,N63/N2/G66,0)</f>
        <v>0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 customHeight="1" thickBot="1">
      <c r="A70" s="172"/>
      <c r="B70" s="175"/>
      <c r="C70" s="146">
        <v>2009</v>
      </c>
      <c r="D70" s="45"/>
      <c r="E70" s="45"/>
      <c r="F70" s="45"/>
      <c r="G70" s="3">
        <f>IF(G67&lt;&gt;0,G64/N2/G67,0)</f>
        <v>11.458333333333334</v>
      </c>
      <c r="H70" s="45"/>
      <c r="I70" s="45"/>
      <c r="J70" s="45"/>
      <c r="K70" s="45"/>
      <c r="L70" s="45"/>
      <c r="M70" s="45"/>
      <c r="N70" s="3">
        <f>IF(G67&lt;&gt;0,N64/N2/G67,0)</f>
        <v>10.53125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 customHeight="1">
      <c r="A71" s="170" t="s">
        <v>100</v>
      </c>
      <c r="B71" s="173" t="s">
        <v>91</v>
      </c>
      <c r="C71" s="145">
        <v>2007</v>
      </c>
      <c r="D71" s="8"/>
      <c r="E71" s="8"/>
      <c r="F71" s="8"/>
      <c r="G71" s="115"/>
      <c r="H71" s="8"/>
      <c r="I71" s="8"/>
      <c r="J71" s="8"/>
      <c r="K71" s="8"/>
      <c r="L71" s="8"/>
      <c r="M71" s="8"/>
      <c r="N71" s="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 customHeight="1">
      <c r="A72" s="171"/>
      <c r="B72" s="174"/>
      <c r="C72" s="58">
        <v>2008</v>
      </c>
      <c r="D72" s="8"/>
      <c r="E72" s="8"/>
      <c r="F72" s="8"/>
      <c r="G72" s="119"/>
      <c r="H72" s="8"/>
      <c r="I72" s="8"/>
      <c r="J72" s="8"/>
      <c r="K72" s="8"/>
      <c r="L72" s="8"/>
      <c r="M72" s="8"/>
      <c r="N72" s="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 customHeight="1" thickBot="1">
      <c r="A73" s="172"/>
      <c r="B73" s="175"/>
      <c r="C73" s="146">
        <v>2009</v>
      </c>
      <c r="D73" s="8"/>
      <c r="E73" s="8"/>
      <c r="F73" s="8"/>
      <c r="G73" s="88">
        <v>83</v>
      </c>
      <c r="H73" s="8"/>
      <c r="I73" s="8"/>
      <c r="J73" s="8"/>
      <c r="K73" s="8"/>
      <c r="L73" s="8"/>
      <c r="M73" s="8"/>
      <c r="N73" s="4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 customHeight="1">
      <c r="A74" s="176" t="s">
        <v>101</v>
      </c>
      <c r="B74" s="173" t="s">
        <v>102</v>
      </c>
      <c r="C74" s="145">
        <v>2007</v>
      </c>
      <c r="D74" s="137"/>
      <c r="E74" s="44"/>
      <c r="F74" s="44"/>
      <c r="G74" s="89">
        <f>IF(G71&lt;&gt;0,G62/G71,0)</f>
        <v>0</v>
      </c>
      <c r="H74" s="44"/>
      <c r="I74" s="44"/>
      <c r="J74" s="44"/>
      <c r="K74" s="44"/>
      <c r="L74" s="44"/>
      <c r="M74" s="44"/>
      <c r="N74" s="89">
        <f>IF(G71&lt;&gt;0,N62/G71,0)</f>
        <v>0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 customHeight="1">
      <c r="A75" s="177"/>
      <c r="B75" s="174"/>
      <c r="C75" s="58">
        <v>2008</v>
      </c>
      <c r="D75" s="138"/>
      <c r="E75" s="8"/>
      <c r="F75" s="8"/>
      <c r="G75" s="90">
        <f>IF(G72&lt;&gt;0,G63/G72,0)</f>
        <v>0</v>
      </c>
      <c r="H75" s="8"/>
      <c r="I75" s="8"/>
      <c r="J75" s="8"/>
      <c r="K75" s="8"/>
      <c r="L75" s="8"/>
      <c r="M75" s="8"/>
      <c r="N75" s="90">
        <f>IF(G72&lt;&gt;0,N63/G72,0)</f>
        <v>0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 customHeight="1" thickBot="1">
      <c r="A76" s="178"/>
      <c r="B76" s="175"/>
      <c r="C76" s="146">
        <v>2009</v>
      </c>
      <c r="D76" s="139"/>
      <c r="E76" s="45"/>
      <c r="F76" s="45"/>
      <c r="G76" s="3">
        <f>IF(G73&lt;&gt;0,G64/G73,0)</f>
        <v>13.25301204819277</v>
      </c>
      <c r="H76" s="45"/>
      <c r="I76" s="45"/>
      <c r="J76" s="45"/>
      <c r="K76" s="45"/>
      <c r="L76" s="45"/>
      <c r="M76" s="45"/>
      <c r="N76" s="3">
        <f>IF(G73&lt;&gt;0,N64/G73,0)</f>
        <v>12.180722891566266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 customHeight="1" thickBot="1">
      <c r="A77" s="46"/>
      <c r="B77" s="141"/>
      <c r="C77" s="46"/>
      <c r="D77" s="8"/>
      <c r="E77" s="8"/>
      <c r="F77" s="8"/>
      <c r="G77" s="4"/>
      <c r="H77" s="8"/>
      <c r="I77" s="8"/>
      <c r="J77" s="8"/>
      <c r="K77" s="8"/>
      <c r="L77" s="8"/>
      <c r="M77" s="8"/>
      <c r="N77" s="4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 customHeight="1">
      <c r="A78" s="277" t="s">
        <v>87</v>
      </c>
      <c r="B78" s="16"/>
      <c r="C78" s="92"/>
      <c r="D78" s="283" t="s">
        <v>88</v>
      </c>
      <c r="E78" s="283"/>
      <c r="F78" s="283"/>
      <c r="G78" s="180" t="s">
        <v>89</v>
      </c>
      <c r="H78" s="181"/>
      <c r="I78" s="182"/>
      <c r="J78" s="180" t="s">
        <v>90</v>
      </c>
      <c r="K78" s="181"/>
      <c r="L78" s="182"/>
      <c r="N78" s="4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46.5" customHeight="1" thickBot="1">
      <c r="A79" s="278"/>
      <c r="B79" s="280" t="s">
        <v>103</v>
      </c>
      <c r="C79" s="63"/>
      <c r="D79" s="91" t="s">
        <v>23</v>
      </c>
      <c r="E79" s="48" t="s">
        <v>92</v>
      </c>
      <c r="F79" s="49" t="s">
        <v>50</v>
      </c>
      <c r="G79" s="47" t="s">
        <v>23</v>
      </c>
      <c r="H79" s="48" t="s">
        <v>92</v>
      </c>
      <c r="I79" s="93" t="s">
        <v>50</v>
      </c>
      <c r="J79" s="47" t="s">
        <v>23</v>
      </c>
      <c r="K79" s="48" t="s">
        <v>92</v>
      </c>
      <c r="L79" s="93" t="s">
        <v>50</v>
      </c>
      <c r="N79" s="4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18" ht="11.25" customHeight="1" thickBot="1">
      <c r="A80" s="278"/>
      <c r="B80" s="281"/>
      <c r="C80" s="94"/>
      <c r="D80" s="160" t="s">
        <v>62</v>
      </c>
      <c r="E80" s="161" t="s">
        <v>63</v>
      </c>
      <c r="F80" s="162" t="s">
        <v>64</v>
      </c>
      <c r="G80" s="96" t="s">
        <v>105</v>
      </c>
      <c r="H80" s="95" t="s">
        <v>106</v>
      </c>
      <c r="I80" s="97" t="s">
        <v>107</v>
      </c>
      <c r="J80" s="96" t="s">
        <v>108</v>
      </c>
      <c r="K80" s="95" t="s">
        <v>109</v>
      </c>
      <c r="L80" s="97" t="s">
        <v>110</v>
      </c>
      <c r="N80" s="4"/>
      <c r="O80" s="8"/>
      <c r="P80" s="8"/>
      <c r="Q80" s="8"/>
      <c r="R80" s="8"/>
    </row>
    <row r="81" spans="1:25" ht="12.75" customHeight="1">
      <c r="A81" s="278"/>
      <c r="B81" s="281"/>
      <c r="C81" s="135">
        <v>2007</v>
      </c>
      <c r="D81" s="164">
        <f>G81+J81</f>
        <v>0</v>
      </c>
      <c r="E81" s="165">
        <f aca="true" t="shared" si="7" ref="E81:F83">H81+K81</f>
        <v>0</v>
      </c>
      <c r="F81" s="166">
        <f t="shared" si="7"/>
        <v>0</v>
      </c>
      <c r="G81" s="157"/>
      <c r="H81" s="131"/>
      <c r="I81" s="153"/>
      <c r="J81" s="130"/>
      <c r="K81" s="131"/>
      <c r="L81" s="153"/>
      <c r="N81" s="4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 customHeight="1">
      <c r="A82" s="278"/>
      <c r="B82" s="281"/>
      <c r="C82" s="64">
        <v>2008</v>
      </c>
      <c r="D82" s="167">
        <f>G82+J82</f>
        <v>0</v>
      </c>
      <c r="E82" s="163">
        <f t="shared" si="7"/>
        <v>0</v>
      </c>
      <c r="F82" s="168">
        <f t="shared" si="7"/>
        <v>0</v>
      </c>
      <c r="G82" s="158"/>
      <c r="H82" s="133"/>
      <c r="I82" s="154"/>
      <c r="J82" s="132"/>
      <c r="K82" s="133"/>
      <c r="L82" s="154"/>
      <c r="N82" s="4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 customHeight="1" thickBot="1">
      <c r="A83" s="279"/>
      <c r="B83" s="282"/>
      <c r="C83" s="136">
        <v>2009</v>
      </c>
      <c r="D83" s="155">
        <f>G83+J83</f>
        <v>230</v>
      </c>
      <c r="E83" s="156">
        <f t="shared" si="7"/>
        <v>45</v>
      </c>
      <c r="F83" s="169">
        <f>I83+L83</f>
        <v>7</v>
      </c>
      <c r="G83" s="159">
        <v>184</v>
      </c>
      <c r="H83" s="11">
        <v>37</v>
      </c>
      <c r="I83" s="51">
        <v>7</v>
      </c>
      <c r="J83" s="50">
        <v>46</v>
      </c>
      <c r="K83" s="11">
        <v>8</v>
      </c>
      <c r="L83" s="51">
        <v>0</v>
      </c>
      <c r="N83" s="4"/>
      <c r="O83" s="8"/>
      <c r="P83" s="8"/>
      <c r="Q83" s="8"/>
      <c r="R83" s="179" t="s">
        <v>99</v>
      </c>
      <c r="S83" s="179"/>
      <c r="T83" s="179"/>
      <c r="U83" s="179"/>
      <c r="V83" s="179"/>
      <c r="W83" s="179"/>
      <c r="X83" s="179"/>
      <c r="Y83" s="8"/>
    </row>
    <row r="84" spans="1:25" ht="12.75" customHeight="1">
      <c r="A84" s="46"/>
      <c r="B84" s="141"/>
      <c r="C84" s="46"/>
      <c r="D84" s="8"/>
      <c r="E84" s="8"/>
      <c r="F84" s="8"/>
      <c r="G84" s="4"/>
      <c r="H84" s="8"/>
      <c r="I84" s="8"/>
      <c r="J84" s="8"/>
      <c r="K84" s="8"/>
      <c r="L84" s="8"/>
      <c r="M84" s="8"/>
      <c r="N84" s="4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 customHeight="1">
      <c r="A85" s="53" t="s">
        <v>13</v>
      </c>
      <c r="B85" s="142"/>
      <c r="C85" s="53"/>
      <c r="D85" s="53"/>
      <c r="E85" s="53"/>
      <c r="F85" s="53"/>
      <c r="G85" s="54" t="s">
        <v>19</v>
      </c>
      <c r="H85" s="54"/>
      <c r="I85" s="54"/>
      <c r="J85" s="54"/>
      <c r="K85" s="54"/>
      <c r="L85" s="52"/>
      <c r="M85" s="134"/>
      <c r="N85" s="54" t="s">
        <v>15</v>
      </c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ht="12.75" customHeight="1">
      <c r="A86" s="55" t="s">
        <v>22</v>
      </c>
      <c r="B86" s="142" t="s">
        <v>114</v>
      </c>
      <c r="C86" s="55"/>
      <c r="D86" s="52"/>
      <c r="E86" s="52"/>
      <c r="F86" s="52"/>
      <c r="G86" s="52"/>
      <c r="H86" s="52"/>
      <c r="I86" s="52"/>
      <c r="J86" s="52"/>
      <c r="K86" s="52" t="s">
        <v>117</v>
      </c>
      <c r="L86" s="52"/>
      <c r="M86" s="52"/>
      <c r="N86" s="52"/>
      <c r="O86" s="52"/>
      <c r="P86" s="52"/>
      <c r="Q86" s="134"/>
      <c r="R86" s="134"/>
      <c r="S86" s="134" t="s">
        <v>118</v>
      </c>
      <c r="T86" s="52"/>
      <c r="U86" s="52"/>
      <c r="V86" s="52"/>
      <c r="W86" s="52"/>
      <c r="X86" s="52"/>
      <c r="Y86" s="52"/>
    </row>
    <row r="87" spans="1:25" ht="12.75" customHeight="1">
      <c r="A87" s="54" t="s">
        <v>20</v>
      </c>
      <c r="B87" s="55"/>
      <c r="C87" s="54" t="s">
        <v>115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:25" ht="12.75" customHeight="1">
      <c r="A88" s="54" t="s">
        <v>21</v>
      </c>
      <c r="B88" s="55" t="s">
        <v>116</v>
      </c>
      <c r="C88" s="5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34"/>
      <c r="R88" s="134"/>
      <c r="S88" s="52" t="s">
        <v>14</v>
      </c>
      <c r="T88" s="52"/>
      <c r="U88" s="52"/>
      <c r="V88" s="52"/>
      <c r="W88" s="52"/>
      <c r="X88" s="52"/>
      <c r="Y88" s="52"/>
    </row>
    <row r="89" spans="1:25" ht="12.75" customHeight="1">
      <c r="A89" s="52"/>
      <c r="B89" s="55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</row>
    <row r="90" spans="1:25" ht="12.75">
      <c r="A90" s="52"/>
      <c r="B90" s="55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5" ht="12.75">
      <c r="A91" s="134"/>
      <c r="B91" s="14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1:25" ht="12.75">
      <c r="A92" s="134"/>
      <c r="B92" s="14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</sheetData>
  <sheetProtection password="D259" sheet="1" objects="1" scenarios="1"/>
  <mergeCells count="85">
    <mergeCell ref="V1:Y1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  <mergeCell ref="S7:S9"/>
    <mergeCell ref="T7:T9"/>
    <mergeCell ref="A44:A46"/>
    <mergeCell ref="A4:B9"/>
    <mergeCell ref="D4:D9"/>
    <mergeCell ref="F4:F9"/>
    <mergeCell ref="A32:A34"/>
    <mergeCell ref="B44:B46"/>
    <mergeCell ref="B41:B43"/>
    <mergeCell ref="A11:A13"/>
    <mergeCell ref="P2:T2"/>
    <mergeCell ref="D3:L3"/>
    <mergeCell ref="H4:M4"/>
    <mergeCell ref="N4:N9"/>
    <mergeCell ref="O4:Q5"/>
    <mergeCell ref="R4:R9"/>
    <mergeCell ref="S4:U6"/>
    <mergeCell ref="A2:K2"/>
    <mergeCell ref="E4:E9"/>
    <mergeCell ref="G4:G9"/>
    <mergeCell ref="B62:B64"/>
    <mergeCell ref="B47:B49"/>
    <mergeCell ref="B50:B52"/>
    <mergeCell ref="B53:B55"/>
    <mergeCell ref="B56:B58"/>
    <mergeCell ref="B59:B61"/>
    <mergeCell ref="A62:A64"/>
    <mergeCell ref="A47:A49"/>
    <mergeCell ref="A50:A52"/>
    <mergeCell ref="A53:A55"/>
    <mergeCell ref="A56:A58"/>
    <mergeCell ref="A59:A61"/>
    <mergeCell ref="A14:A16"/>
    <mergeCell ref="A17:A19"/>
    <mergeCell ref="A41:A43"/>
    <mergeCell ref="A26:A28"/>
    <mergeCell ref="A20:A22"/>
    <mergeCell ref="A35:A37"/>
    <mergeCell ref="A38:A40"/>
    <mergeCell ref="A23:A25"/>
    <mergeCell ref="A29:A31"/>
    <mergeCell ref="W6:W9"/>
    <mergeCell ref="X6:X9"/>
    <mergeCell ref="Y6:Y9"/>
    <mergeCell ref="V4:V9"/>
    <mergeCell ref="W4:Y5"/>
    <mergeCell ref="B11:B13"/>
    <mergeCell ref="B17:B19"/>
    <mergeCell ref="B20:B22"/>
    <mergeCell ref="B14:B16"/>
    <mergeCell ref="B26:B28"/>
    <mergeCell ref="B38:B40"/>
    <mergeCell ref="B23:B25"/>
    <mergeCell ref="B29:B31"/>
    <mergeCell ref="B32:B34"/>
    <mergeCell ref="B35:B37"/>
    <mergeCell ref="M7:M9"/>
    <mergeCell ref="O6:O9"/>
    <mergeCell ref="I6:K6"/>
    <mergeCell ref="L6:L9"/>
    <mergeCell ref="K7:K9"/>
    <mergeCell ref="R83:X83"/>
    <mergeCell ref="G78:I78"/>
    <mergeCell ref="J78:L78"/>
    <mergeCell ref="C4:C9"/>
    <mergeCell ref="P6:P9"/>
    <mergeCell ref="H5:K5"/>
    <mergeCell ref="L5:M5"/>
    <mergeCell ref="H6:H9"/>
    <mergeCell ref="Q6:Q9"/>
    <mergeCell ref="I7:I9"/>
    <mergeCell ref="A71:A73"/>
    <mergeCell ref="B71:B73"/>
    <mergeCell ref="A74:A76"/>
    <mergeCell ref="B74:B76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Ivaylo Ivanov</cp:lastModifiedBy>
  <cp:lastPrinted>2010-01-22T13:09:29Z</cp:lastPrinted>
  <dcterms:created xsi:type="dcterms:W3CDTF">2007-04-24T07:46:15Z</dcterms:created>
  <dcterms:modified xsi:type="dcterms:W3CDTF">2010-02-04T07:57:52Z</dcterms:modified>
  <cp:category/>
  <cp:version/>
  <cp:contentType/>
  <cp:contentStatus/>
</cp:coreProperties>
</file>